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rçamento 2022\"/>
    </mc:Choice>
  </mc:AlternateContent>
  <bookViews>
    <workbookView xWindow="0" yWindow="0" windowWidth="28800" windowHeight="12300"/>
  </bookViews>
  <sheets>
    <sheet name="Orçamento CGM 2022 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2" l="1"/>
  <c r="D28" i="12"/>
  <c r="C28" i="12"/>
  <c r="E22" i="12"/>
  <c r="D22" i="12"/>
  <c r="C22" i="12"/>
  <c r="F27" i="12"/>
  <c r="F21" i="12"/>
  <c r="F28" i="12" l="1"/>
  <c r="F22" i="12"/>
  <c r="E36" i="12"/>
  <c r="D36" i="12"/>
  <c r="C36" i="12"/>
  <c r="F35" i="12"/>
  <c r="F34" i="12"/>
  <c r="F33" i="12"/>
  <c r="E44" i="12"/>
  <c r="D44" i="12"/>
  <c r="C44" i="12"/>
  <c r="F43" i="12"/>
  <c r="F42" i="12"/>
  <c r="F41" i="12"/>
  <c r="E16" i="12"/>
  <c r="D16" i="12"/>
  <c r="D47" i="12" s="1"/>
  <c r="C16" i="12"/>
  <c r="F15" i="12"/>
  <c r="F14" i="12"/>
  <c r="F13" i="12"/>
  <c r="F12" i="12"/>
  <c r="F11" i="12"/>
  <c r="F10" i="12"/>
  <c r="F9" i="12"/>
  <c r="F8" i="12"/>
  <c r="F7" i="12"/>
  <c r="F6" i="12"/>
  <c r="E47" i="12" l="1"/>
  <c r="C47" i="12"/>
  <c r="F36" i="12"/>
  <c r="F44" i="12"/>
  <c r="F16" i="12"/>
  <c r="F47" i="12" l="1"/>
</calcChain>
</file>

<file path=xl/sharedStrings.xml><?xml version="1.0" encoding="utf-8"?>
<sst xmlns="http://schemas.openxmlformats.org/spreadsheetml/2006/main" count="78" uniqueCount="44">
  <si>
    <t>Diárias</t>
  </si>
  <si>
    <t>DESCRIÇÃO</t>
  </si>
  <si>
    <t>ND</t>
  </si>
  <si>
    <t>3.3.90.40.00</t>
  </si>
  <si>
    <t>4.4.90.52.00</t>
  </si>
  <si>
    <t>3.3.90.39.00</t>
  </si>
  <si>
    <t>CANCELAMENTOS</t>
  </si>
  <si>
    <t>ACRÉSCIMOS</t>
  </si>
  <si>
    <t>3.3.90.14.00</t>
  </si>
  <si>
    <t>3.3.90.30.00</t>
  </si>
  <si>
    <t>3.3.90.33.00</t>
  </si>
  <si>
    <t>3.3.90.35.00</t>
  </si>
  <si>
    <t>3.3.90.36.00</t>
  </si>
  <si>
    <t>3.3.90.37.00</t>
  </si>
  <si>
    <t>3.3.90.39;00</t>
  </si>
  <si>
    <t>3.3.90.47.00</t>
  </si>
  <si>
    <t>3.3.91.39.00</t>
  </si>
  <si>
    <t>DOTAÇÃO INICIAL</t>
  </si>
  <si>
    <t>Passagens</t>
  </si>
  <si>
    <t>Material de consumo</t>
  </si>
  <si>
    <t>Consultoria</t>
  </si>
  <si>
    <t>Serv. Terceiros - PF</t>
  </si>
  <si>
    <t>Locação mão-de-obra</t>
  </si>
  <si>
    <t>Outros serv terceiros - PJ</t>
  </si>
  <si>
    <t>Obrigações Tributárias</t>
  </si>
  <si>
    <t xml:space="preserve">Outros serv terceiros </t>
  </si>
  <si>
    <t>Equip e mat. Permanente</t>
  </si>
  <si>
    <t>3.1.90.11.00</t>
  </si>
  <si>
    <t>3.1.90.16.00</t>
  </si>
  <si>
    <t>3.1.90.49.00</t>
  </si>
  <si>
    <t>ORÇAMENTO CGM 2022</t>
  </si>
  <si>
    <t>PT 12.01.04.122.0389.2169 - APOIO ADMINISTRATIVO</t>
  </si>
  <si>
    <t>PT 12.01.04.122.0389.2349 - DESPESAS OBRIGATÓRIAS E OUTROS CUSTEIOS</t>
  </si>
  <si>
    <t>Vencimentos e vantagens</t>
  </si>
  <si>
    <t>Outras despesas variáveis</t>
  </si>
  <si>
    <t>Auxílo-transporte</t>
  </si>
  <si>
    <t>PT 12.01.04.122.0389.2529 - DESPESAS DE PESSOAL</t>
  </si>
  <si>
    <t>PT 12.01.04.122.0389.2419/2429 - CONCESSIONÁRIAS DE SERVIÇOS PÚBLICOS</t>
  </si>
  <si>
    <t>Outros serviços de terceiros - P.J.</t>
  </si>
  <si>
    <t>DOTAÇÃO FINAL</t>
  </si>
  <si>
    <t>DESCRIÇÃO ND</t>
  </si>
  <si>
    <t>PT 12.01.04.126.0389.2799 - MANUTENÇÃO E DESENVOLVIMENTO DE INFORMÁTICA</t>
  </si>
  <si>
    <t>Total Órgão</t>
  </si>
  <si>
    <t>Total 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</si>
</sst>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2" fillId="0" borderId="1" xfId="0" applyNumberFormat="1" applyFont="1" applyFill="1" applyBorder="1"/>
    <xf numFmtId="0" fontId="2" fillId="0" borderId="0" xfId="0" applyFont="1"/>
    <xf numFmtId="0" fontId="3" fillId="3" borderId="1" xfId="1" applyFont="1" applyBorder="1"/>
    <xf numFmtId="4" fontId="3" fillId="3" borderId="1" xfId="1" applyNumberFormat="1" applyFont="1" applyBorder="1"/>
    <xf numFmtId="0" fontId="4" fillId="3" borderId="1" xfId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3" borderId="2" xfId="1" applyFont="1" applyBorder="1"/>
    <xf numFmtId="4" fontId="3" fillId="3" borderId="2" xfId="1" applyNumberFormat="1" applyFont="1" applyBorder="1"/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5" fillId="2" borderId="3" xfId="0" applyFont="1" applyFill="1" applyBorder="1" applyAlignment="1">
      <alignment vertical="top"/>
    </xf>
    <xf numFmtId="0" fontId="3" fillId="0" borderId="0" xfId="1" applyFont="1" applyFill="1" applyBorder="1"/>
    <xf numFmtId="4" fontId="3" fillId="0" borderId="0" xfId="1" applyNumberFormat="1" applyFont="1" applyFill="1" applyBorder="1"/>
    <xf numFmtId="0" fontId="6" fillId="0" borderId="0" xfId="0" applyFont="1" applyFill="1" applyBorder="1" applyAlignment="1">
      <alignment horizontal="center"/>
    </xf>
    <xf numFmtId="0" fontId="5" fillId="2" borderId="0" xfId="0" applyFont="1" applyFill="1"/>
    <xf numFmtId="4" fontId="3" fillId="5" borderId="0" xfId="0" applyNumberFormat="1" applyFont="1" applyFill="1"/>
    <xf numFmtId="0" fontId="5" fillId="5" borderId="0" xfId="0" applyFont="1" applyFill="1" applyAlignment="1">
      <alignment horizontal="left"/>
    </xf>
    <xf numFmtId="0" fontId="5" fillId="2" borderId="3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center"/>
    </xf>
    <xf numFmtId="0" fontId="3" fillId="0" borderId="5" xfId="1" applyFont="1" applyFill="1" applyBorder="1" applyAlignment="1">
      <alignment horizontal="left"/>
    </xf>
  </cellXfs>
  <cellStyles count="2">
    <cellStyle name="Ênfase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A16" sqref="A16"/>
    </sheetView>
  </sheetViews>
  <sheetFormatPr defaultRowHeight="15" x14ac:dyDescent="0.25"/>
  <cols>
    <col min="1" max="1" width="12.42578125" style="4" bestFit="1" customWidth="1"/>
    <col min="2" max="2" width="30.42578125" style="4" bestFit="1" customWidth="1"/>
    <col min="3" max="4" width="17.28515625" style="4" customWidth="1"/>
    <col min="5" max="5" width="17.42578125" style="4" customWidth="1"/>
    <col min="6" max="6" width="17.28515625" style="4" customWidth="1"/>
    <col min="7" max="16384" width="9.140625" style="4"/>
  </cols>
  <sheetData>
    <row r="1" spans="1:6" ht="18.75" x14ac:dyDescent="0.3">
      <c r="A1" s="21" t="s">
        <v>30</v>
      </c>
      <c r="B1" s="21"/>
      <c r="C1" s="21"/>
      <c r="D1" s="21"/>
      <c r="E1" s="21"/>
      <c r="F1" s="21"/>
    </row>
    <row r="2" spans="1:6" s="12" customFormat="1" ht="18.75" x14ac:dyDescent="0.3">
      <c r="A2" s="16"/>
      <c r="B2" s="16"/>
      <c r="C2" s="16"/>
      <c r="D2" s="16"/>
      <c r="E2" s="16"/>
      <c r="F2" s="16"/>
    </row>
    <row r="3" spans="1:6" s="12" customFormat="1" ht="18.75" x14ac:dyDescent="0.3">
      <c r="A3" s="11"/>
      <c r="B3" s="11"/>
      <c r="C3" s="11"/>
      <c r="D3" s="11"/>
      <c r="E3" s="11"/>
      <c r="F3" s="11"/>
    </row>
    <row r="4" spans="1:6" x14ac:dyDescent="0.25">
      <c r="A4" s="20" t="s">
        <v>31</v>
      </c>
      <c r="B4" s="20"/>
      <c r="C4" s="20"/>
      <c r="D4" s="20"/>
    </row>
    <row r="5" spans="1:6" x14ac:dyDescent="0.25">
      <c r="A5" s="7" t="s">
        <v>2</v>
      </c>
      <c r="B5" s="7" t="s">
        <v>40</v>
      </c>
      <c r="C5" s="7" t="s">
        <v>17</v>
      </c>
      <c r="D5" s="7" t="s">
        <v>7</v>
      </c>
      <c r="E5" s="7" t="s">
        <v>6</v>
      </c>
      <c r="F5" s="7" t="s">
        <v>39</v>
      </c>
    </row>
    <row r="6" spans="1:6" ht="15" customHeight="1" x14ac:dyDescent="0.25">
      <c r="A6" s="1" t="s">
        <v>8</v>
      </c>
      <c r="B6" s="1" t="s">
        <v>0</v>
      </c>
      <c r="C6" s="2">
        <v>22500</v>
      </c>
      <c r="D6" s="3">
        <v>0</v>
      </c>
      <c r="E6" s="3">
        <v>0</v>
      </c>
      <c r="F6" s="2">
        <f>C6+D6-E6</f>
        <v>22500</v>
      </c>
    </row>
    <row r="7" spans="1:6" x14ac:dyDescent="0.25">
      <c r="A7" s="1" t="s">
        <v>9</v>
      </c>
      <c r="B7" s="1" t="s">
        <v>19</v>
      </c>
      <c r="C7" s="2">
        <v>14300</v>
      </c>
      <c r="D7" s="3">
        <v>26000</v>
      </c>
      <c r="E7" s="3">
        <v>0</v>
      </c>
      <c r="F7" s="2">
        <f t="shared" ref="F7:F16" si="0">C7+D7-E7</f>
        <v>40300</v>
      </c>
    </row>
    <row r="8" spans="1:6" x14ac:dyDescent="0.25">
      <c r="A8" s="1" t="s">
        <v>10</v>
      </c>
      <c r="B8" s="1" t="s">
        <v>18</v>
      </c>
      <c r="C8" s="2">
        <v>20000</v>
      </c>
      <c r="D8" s="3">
        <v>0</v>
      </c>
      <c r="E8" s="3">
        <v>0</v>
      </c>
      <c r="F8" s="2">
        <f t="shared" si="0"/>
        <v>20000</v>
      </c>
    </row>
    <row r="9" spans="1:6" x14ac:dyDescent="0.25">
      <c r="A9" s="1" t="s">
        <v>11</v>
      </c>
      <c r="B9" s="1" t="s">
        <v>20</v>
      </c>
      <c r="C9" s="2">
        <v>961000</v>
      </c>
      <c r="D9" s="3">
        <v>474680</v>
      </c>
      <c r="E9" s="3">
        <v>0</v>
      </c>
      <c r="F9" s="2">
        <f t="shared" si="0"/>
        <v>1435680</v>
      </c>
    </row>
    <row r="10" spans="1:6" x14ac:dyDescent="0.25">
      <c r="A10" s="1" t="s">
        <v>12</v>
      </c>
      <c r="B10" s="1" t="s">
        <v>21</v>
      </c>
      <c r="C10" s="2">
        <v>6000</v>
      </c>
      <c r="D10" s="3">
        <v>0</v>
      </c>
      <c r="E10" s="3">
        <v>0</v>
      </c>
      <c r="F10" s="2">
        <f t="shared" si="0"/>
        <v>6000</v>
      </c>
    </row>
    <row r="11" spans="1:6" x14ac:dyDescent="0.25">
      <c r="A11" s="1" t="s">
        <v>13</v>
      </c>
      <c r="B11" s="1" t="s">
        <v>22</v>
      </c>
      <c r="C11" s="2">
        <v>155000</v>
      </c>
      <c r="D11" s="3">
        <v>0</v>
      </c>
      <c r="E11" s="3">
        <v>0</v>
      </c>
      <c r="F11" s="2">
        <f t="shared" si="0"/>
        <v>155000</v>
      </c>
    </row>
    <row r="12" spans="1:6" x14ac:dyDescent="0.25">
      <c r="A12" s="1" t="s">
        <v>14</v>
      </c>
      <c r="B12" s="1" t="s">
        <v>23</v>
      </c>
      <c r="C12" s="2">
        <v>679554</v>
      </c>
      <c r="D12" s="3">
        <v>451734</v>
      </c>
      <c r="E12" s="3">
        <v>545680</v>
      </c>
      <c r="F12" s="2">
        <f t="shared" si="0"/>
        <v>585608</v>
      </c>
    </row>
    <row r="13" spans="1:6" x14ac:dyDescent="0.25">
      <c r="A13" s="1" t="s">
        <v>15</v>
      </c>
      <c r="B13" s="1" t="s">
        <v>24</v>
      </c>
      <c r="C13" s="2">
        <v>1000</v>
      </c>
      <c r="D13" s="3">
        <v>0</v>
      </c>
      <c r="E13" s="3">
        <v>0</v>
      </c>
      <c r="F13" s="2">
        <f t="shared" si="0"/>
        <v>1000</v>
      </c>
    </row>
    <row r="14" spans="1:6" x14ac:dyDescent="0.25">
      <c r="A14" s="1" t="s">
        <v>16</v>
      </c>
      <c r="B14" s="1" t="s">
        <v>25</v>
      </c>
      <c r="C14" s="2">
        <v>7000</v>
      </c>
      <c r="D14" s="3">
        <v>0</v>
      </c>
      <c r="E14" s="3">
        <v>0</v>
      </c>
      <c r="F14" s="2">
        <f t="shared" si="0"/>
        <v>7000</v>
      </c>
    </row>
    <row r="15" spans="1:6" x14ac:dyDescent="0.25">
      <c r="A15" s="1" t="s">
        <v>4</v>
      </c>
      <c r="B15" s="1" t="s">
        <v>26</v>
      </c>
      <c r="C15" s="2">
        <v>0</v>
      </c>
      <c r="D15" s="3">
        <v>45000</v>
      </c>
      <c r="E15" s="3">
        <v>0</v>
      </c>
      <c r="F15" s="2">
        <f t="shared" si="0"/>
        <v>45000</v>
      </c>
    </row>
    <row r="16" spans="1:6" x14ac:dyDescent="0.25">
      <c r="A16" s="5" t="s">
        <v>43</v>
      </c>
      <c r="B16" s="5"/>
      <c r="C16" s="6">
        <f>SUM(C6:C15)</f>
        <v>1866354</v>
      </c>
      <c r="D16" s="6">
        <f>SUM(D6:D15)</f>
        <v>997414</v>
      </c>
      <c r="E16" s="6">
        <f>SUM(E6:E15)</f>
        <v>545680</v>
      </c>
      <c r="F16" s="6">
        <f t="shared" si="0"/>
        <v>2318088</v>
      </c>
    </row>
    <row r="17" spans="1:6" s="12" customFormat="1" x14ac:dyDescent="0.25">
      <c r="A17" s="14"/>
      <c r="B17" s="14"/>
      <c r="C17" s="15"/>
      <c r="D17" s="15"/>
      <c r="E17" s="15"/>
      <c r="F17" s="15"/>
    </row>
    <row r="19" spans="1:6" x14ac:dyDescent="0.25">
      <c r="A19" s="13" t="s">
        <v>32</v>
      </c>
      <c r="B19" s="13"/>
      <c r="C19" s="13"/>
      <c r="D19" s="13"/>
      <c r="E19" s="13"/>
    </row>
    <row r="20" spans="1:6" x14ac:dyDescent="0.25">
      <c r="A20" s="7" t="s">
        <v>2</v>
      </c>
      <c r="B20" s="7" t="s">
        <v>1</v>
      </c>
      <c r="C20" s="7" t="s">
        <v>17</v>
      </c>
      <c r="D20" s="7" t="s">
        <v>7</v>
      </c>
      <c r="E20" s="7" t="s">
        <v>6</v>
      </c>
      <c r="F20" s="7" t="s">
        <v>39</v>
      </c>
    </row>
    <row r="21" spans="1:6" ht="15" customHeight="1" x14ac:dyDescent="0.25">
      <c r="A21" s="1" t="s">
        <v>5</v>
      </c>
      <c r="B21" s="8" t="s">
        <v>38</v>
      </c>
      <c r="C21" s="2">
        <v>240000</v>
      </c>
      <c r="D21" s="3">
        <v>0</v>
      </c>
      <c r="E21" s="3">
        <v>0</v>
      </c>
      <c r="F21" s="2">
        <f>C21+D21-E21</f>
        <v>240000</v>
      </c>
    </row>
    <row r="22" spans="1:6" x14ac:dyDescent="0.25">
      <c r="A22" s="5" t="s">
        <v>43</v>
      </c>
      <c r="B22" s="5"/>
      <c r="C22" s="6">
        <f t="shared" ref="C22:F22" si="1">SUM(C21)</f>
        <v>240000</v>
      </c>
      <c r="D22" s="6">
        <f t="shared" si="1"/>
        <v>0</v>
      </c>
      <c r="E22" s="6">
        <f t="shared" si="1"/>
        <v>0</v>
      </c>
      <c r="F22" s="6">
        <f t="shared" si="1"/>
        <v>240000</v>
      </c>
    </row>
    <row r="23" spans="1:6" s="12" customFormat="1" x14ac:dyDescent="0.25">
      <c r="A23" s="22"/>
      <c r="B23" s="22"/>
      <c r="C23" s="15"/>
      <c r="D23" s="15"/>
      <c r="E23" s="15"/>
      <c r="F23" s="15"/>
    </row>
    <row r="25" spans="1:6" x14ac:dyDescent="0.25">
      <c r="A25" s="13" t="s">
        <v>37</v>
      </c>
      <c r="B25" s="13"/>
      <c r="C25" s="13"/>
      <c r="D25" s="13"/>
      <c r="E25" s="17"/>
    </row>
    <row r="26" spans="1:6" x14ac:dyDescent="0.25">
      <c r="A26" s="7" t="s">
        <v>2</v>
      </c>
      <c r="B26" s="7" t="s">
        <v>1</v>
      </c>
      <c r="C26" s="7" t="s">
        <v>17</v>
      </c>
      <c r="D26" s="7" t="s">
        <v>7</v>
      </c>
      <c r="E26" s="7" t="s">
        <v>6</v>
      </c>
      <c r="F26" s="7" t="s">
        <v>39</v>
      </c>
    </row>
    <row r="27" spans="1:6" x14ac:dyDescent="0.25">
      <c r="A27" s="1" t="s">
        <v>5</v>
      </c>
      <c r="B27" s="8" t="s">
        <v>38</v>
      </c>
      <c r="C27" s="2">
        <v>2000</v>
      </c>
      <c r="D27" s="3">
        <v>0</v>
      </c>
      <c r="E27" s="3">
        <v>0</v>
      </c>
      <c r="F27" s="2">
        <f>C27+D27-E27</f>
        <v>2000</v>
      </c>
    </row>
    <row r="28" spans="1:6" x14ac:dyDescent="0.25">
      <c r="A28" s="5" t="s">
        <v>43</v>
      </c>
      <c r="B28" s="5"/>
      <c r="C28" s="6">
        <f t="shared" ref="C28:F28" si="2">SUM(C27)</f>
        <v>2000</v>
      </c>
      <c r="D28" s="6">
        <f t="shared" si="2"/>
        <v>0</v>
      </c>
      <c r="E28" s="6">
        <f t="shared" si="2"/>
        <v>0</v>
      </c>
      <c r="F28" s="6">
        <f t="shared" si="2"/>
        <v>2000</v>
      </c>
    </row>
    <row r="31" spans="1:6" x14ac:dyDescent="0.25">
      <c r="A31" s="20" t="s">
        <v>36</v>
      </c>
      <c r="B31" s="20"/>
      <c r="C31" s="20"/>
      <c r="D31" s="20"/>
    </row>
    <row r="32" spans="1:6" x14ac:dyDescent="0.25">
      <c r="A32" s="7" t="s">
        <v>2</v>
      </c>
      <c r="B32" s="7" t="s">
        <v>1</v>
      </c>
      <c r="C32" s="7" t="s">
        <v>17</v>
      </c>
      <c r="D32" s="7" t="s">
        <v>7</v>
      </c>
      <c r="E32" s="7" t="s">
        <v>6</v>
      </c>
      <c r="F32" s="7" t="s">
        <v>39</v>
      </c>
    </row>
    <row r="33" spans="1:6" x14ac:dyDescent="0.25">
      <c r="A33" s="1" t="s">
        <v>27</v>
      </c>
      <c r="B33" s="8" t="s">
        <v>33</v>
      </c>
      <c r="C33" s="2">
        <v>72610000</v>
      </c>
      <c r="D33" s="3">
        <v>0</v>
      </c>
      <c r="E33" s="3">
        <v>0</v>
      </c>
      <c r="F33" s="2">
        <f>C33+D33-E33</f>
        <v>72610000</v>
      </c>
    </row>
    <row r="34" spans="1:6" x14ac:dyDescent="0.25">
      <c r="A34" s="1" t="s">
        <v>28</v>
      </c>
      <c r="B34" s="1" t="s">
        <v>34</v>
      </c>
      <c r="C34" s="2">
        <v>351000</v>
      </c>
      <c r="D34" s="3">
        <v>0</v>
      </c>
      <c r="E34" s="3">
        <v>0</v>
      </c>
      <c r="F34" s="2">
        <f>C34+D34-E34</f>
        <v>351000</v>
      </c>
    </row>
    <row r="35" spans="1:6" x14ac:dyDescent="0.25">
      <c r="A35" s="1" t="s">
        <v>29</v>
      </c>
      <c r="B35" s="1" t="s">
        <v>35</v>
      </c>
      <c r="C35" s="2">
        <v>35000</v>
      </c>
      <c r="D35" s="3">
        <v>0</v>
      </c>
      <c r="E35" s="3">
        <v>0</v>
      </c>
      <c r="F35" s="2">
        <f>C35+D35-E35</f>
        <v>35000</v>
      </c>
    </row>
    <row r="36" spans="1:6" x14ac:dyDescent="0.25">
      <c r="A36" s="5" t="s">
        <v>43</v>
      </c>
      <c r="B36" s="5"/>
      <c r="C36" s="6">
        <f t="shared" ref="C36:F36" si="3">SUM(C33:C35)</f>
        <v>72996000</v>
      </c>
      <c r="D36" s="6">
        <f t="shared" si="3"/>
        <v>0</v>
      </c>
      <c r="E36" s="6">
        <f t="shared" si="3"/>
        <v>0</v>
      </c>
      <c r="F36" s="6">
        <f t="shared" si="3"/>
        <v>72996000</v>
      </c>
    </row>
    <row r="39" spans="1:6" x14ac:dyDescent="0.25">
      <c r="A39" s="20" t="s">
        <v>41</v>
      </c>
      <c r="B39" s="20"/>
      <c r="C39" s="20"/>
      <c r="D39" s="20"/>
      <c r="E39" s="20"/>
    </row>
    <row r="40" spans="1:6" x14ac:dyDescent="0.25">
      <c r="A40" s="7" t="s">
        <v>2</v>
      </c>
      <c r="B40" s="7" t="s">
        <v>40</v>
      </c>
      <c r="C40" s="7" t="s">
        <v>17</v>
      </c>
      <c r="D40" s="7" t="s">
        <v>7</v>
      </c>
      <c r="E40" s="7" t="s">
        <v>6</v>
      </c>
      <c r="F40" s="7" t="s">
        <v>39</v>
      </c>
    </row>
    <row r="41" spans="1:6" x14ac:dyDescent="0.25">
      <c r="A41" s="1" t="s">
        <v>9</v>
      </c>
      <c r="B41" s="1" t="s">
        <v>19</v>
      </c>
      <c r="C41" s="2">
        <v>6000</v>
      </c>
      <c r="D41" s="3">
        <v>0</v>
      </c>
      <c r="E41" s="3">
        <v>0</v>
      </c>
      <c r="F41" s="2">
        <f>C41+D41-E41</f>
        <v>6000</v>
      </c>
    </row>
    <row r="42" spans="1:6" x14ac:dyDescent="0.25">
      <c r="A42" s="1" t="s">
        <v>3</v>
      </c>
      <c r="B42" s="1" t="s">
        <v>25</v>
      </c>
      <c r="C42" s="2">
        <v>767744</v>
      </c>
      <c r="D42" s="3">
        <v>0</v>
      </c>
      <c r="E42" s="3">
        <v>0</v>
      </c>
      <c r="F42" s="2">
        <f t="shared" ref="F42:F43" si="4">C42+D42-E42</f>
        <v>767744</v>
      </c>
    </row>
    <row r="43" spans="1:6" x14ac:dyDescent="0.25">
      <c r="A43" s="1" t="s">
        <v>4</v>
      </c>
      <c r="B43" s="1" t="s">
        <v>26</v>
      </c>
      <c r="C43" s="2">
        <v>123756</v>
      </c>
      <c r="D43" s="3">
        <v>0</v>
      </c>
      <c r="E43" s="3">
        <v>0</v>
      </c>
      <c r="F43" s="2">
        <f t="shared" si="4"/>
        <v>123756</v>
      </c>
    </row>
    <row r="44" spans="1:6" x14ac:dyDescent="0.25">
      <c r="A44" s="5" t="s">
        <v>43</v>
      </c>
      <c r="B44" s="9"/>
      <c r="C44" s="10">
        <f t="shared" ref="C44:F44" si="5">SUM(C41:C43)</f>
        <v>897500</v>
      </c>
      <c r="D44" s="10">
        <f t="shared" si="5"/>
        <v>0</v>
      </c>
      <c r="E44" s="10">
        <f t="shared" si="5"/>
        <v>0</v>
      </c>
      <c r="F44" s="10">
        <f t="shared" si="5"/>
        <v>897500</v>
      </c>
    </row>
    <row r="47" spans="1:6" x14ac:dyDescent="0.25">
      <c r="A47" s="19" t="s">
        <v>42</v>
      </c>
      <c r="B47" s="19"/>
      <c r="C47" s="18">
        <f>C16+C22+C28+C36+C44</f>
        <v>76001854</v>
      </c>
      <c r="D47" s="18">
        <f t="shared" ref="D47:F47" si="6">D16+D22+D28+D36+D44</f>
        <v>997414</v>
      </c>
      <c r="E47" s="18">
        <f t="shared" si="6"/>
        <v>545680</v>
      </c>
      <c r="F47" s="18">
        <f t="shared" si="6"/>
        <v>76453588</v>
      </c>
    </row>
  </sheetData>
  <mergeCells count="6">
    <mergeCell ref="A47:B47"/>
    <mergeCell ref="A31:D31"/>
    <mergeCell ref="A4:D4"/>
    <mergeCell ref="A1:F1"/>
    <mergeCell ref="A23:B23"/>
    <mergeCell ref="A39:E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CGM 2022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raimundo dos santos contreiras junior</dc:creator>
  <cp:lastModifiedBy>raimundo dos santos contreiras junior</cp:lastModifiedBy>
  <cp:lastPrinted>2022-04-05T17:27:54Z</cp:lastPrinted>
  <dcterms:created xsi:type="dcterms:W3CDTF">2020-02-20T12:30:53Z</dcterms:created>
  <dcterms:modified xsi:type="dcterms:W3CDTF">2022-06-14T14:59:49Z</dcterms:modified>
</cp:coreProperties>
</file>