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R:\CTG\_Documentos CGM\Resoluções\2024\Res CGM 2009_2024_Atualiza Res CGM 1992_2024_Divulga RGF_2º Quadrimestre_2024\Arquivos Separados\"/>
    </mc:Choice>
  </mc:AlternateContent>
  <xr:revisionPtr revIDLastSave="0" documentId="13_ncr:1_{11FEE747-AD4B-487D-B655-7FC0E83FECC2}" xr6:coauthVersionLast="47" xr6:coauthVersionMax="47" xr10:uidLastSave="{00000000-0000-0000-0000-000000000000}"/>
  <bookViews>
    <workbookView xWindow="-120" yWindow="-120" windowWidth="29040" windowHeight="15720" xr2:uid="{9CCD16B8-512F-4E8F-820E-73291CA208AE}"/>
  </bookViews>
  <sheets>
    <sheet name="Anexo 1 - Pessoal E, DF e M" sheetId="1" r:id="rId1"/>
  </sheets>
  <definedNames>
    <definedName name="_ano2003">#REF!</definedName>
    <definedName name="_fpm2005">#REF!</definedName>
    <definedName name="_fpm2006">#REF!</definedName>
    <definedName name="_fpm2007">#REF!</definedName>
    <definedName name="_fpm2008">#REF!</definedName>
    <definedName name="_fpm2009">#REF!</definedName>
    <definedName name="_lk2005">#REF!</definedName>
    <definedName name="_lk2006">#REF!</definedName>
    <definedName name="_lk2007">#REF!</definedName>
    <definedName name="_lk2008">#REF!</definedName>
    <definedName name="_lk2009">#REF!</definedName>
    <definedName name="_tab1">#REF!</definedName>
    <definedName name="A_FUNDORIO">#REF!</definedName>
    <definedName name="A_IPP">#REF!</definedName>
    <definedName name="A_PREVIRIO">#REF!</definedName>
    <definedName name="A_RIOARTE">#REF!</definedName>
    <definedName name="A_SMTU">#REF!</definedName>
    <definedName name="Ações" localSheetId="0">#REF!</definedName>
    <definedName name="Ações">#REF!</definedName>
    <definedName name="anos">#REF!</definedName>
    <definedName name="_xlnm.Print_Area" localSheetId="0">'Anexo 1 - Pessoal E, DF e M'!$A$1:$O$49</definedName>
    <definedName name="bimestral">#REF!</definedName>
    <definedName name="Cancela" localSheetId="0">#REF!,#REF!</definedName>
    <definedName name="Cancela">#REF!,#REF!</definedName>
    <definedName name="ClassPrevAtu" localSheetId="0">#REF!</definedName>
    <definedName name="ClassPrevAtu">#REF!</definedName>
    <definedName name="ClassPrevInicial" localSheetId="0">#REF!</definedName>
    <definedName name="ClassPrevInicial">#REF!</definedName>
    <definedName name="ClassRecAnt" localSheetId="0">#REF!</definedName>
    <definedName name="ClassRecAnt">#REF!</definedName>
    <definedName name="ClassRecBim" localSheetId="0">#REF!</definedName>
    <definedName name="ClassRecBim">#REF!</definedName>
    <definedName name="ClassRecNoBim" localSheetId="0">#REF!</definedName>
    <definedName name="ClassRecNoBim">#REF!</definedName>
    <definedName name="cod">#REF!</definedName>
    <definedName name="codA">#REF!</definedName>
    <definedName name="CritEx" localSheetId="0">#REF!</definedName>
    <definedName name="CritEx">#REF!</definedName>
    <definedName name="dd">#REF!</definedName>
    <definedName name="DespAcao" localSheetId="0">#REF!</definedName>
    <definedName name="DespAcao">#REF!</definedName>
    <definedName name="DespElem" localSheetId="0">#REF!</definedName>
    <definedName name="DespElem">#REF!</definedName>
    <definedName name="Detalhes_do_Demonstrativo_MDE">#REF!</definedName>
    <definedName name="DIRETA">#REF!</definedName>
    <definedName name="DIRETA1">#REF!</definedName>
    <definedName name="DIRETAS">#REF!</definedName>
    <definedName name="doExeAnt" localSheetId="0">#REF!</definedName>
    <definedName name="doExeAnt">#REF!</definedName>
    <definedName name="doExercicio" localSheetId="0">#REF!</definedName>
    <definedName name="doExercicio">#REF!</definedName>
    <definedName name="DotacaoAtualizada" localSheetId="0">#REF!</definedName>
    <definedName name="DotacaoAtualizada">#REF!</definedName>
    <definedName name="DotacaoInicial" localSheetId="0">#REF!</definedName>
    <definedName name="DotacaoInicial">#REF!</definedName>
    <definedName name="dsfrw" localSheetId="0">#REF!,#REF!</definedName>
    <definedName name="dsfrw">#REF!,#REF!</definedName>
    <definedName name="E_IMPRENSA">#REF!</definedName>
    <definedName name="E_IPLAN">#REF!</definedName>
    <definedName name="E_MULTIRIO">#REF!</definedName>
    <definedName name="E_RIOCOP">#REF!</definedName>
    <definedName name="E_RIOFILME">#REF!</definedName>
    <definedName name="E_RIOLUZ">#REF!</definedName>
    <definedName name="E_RIOURBE">#REF!</definedName>
    <definedName name="Elementos" localSheetId="0">#REF!</definedName>
    <definedName name="Elementos">#REF!</definedName>
    <definedName name="F_ESPORTES">#REF!</definedName>
    <definedName name="F_FUNDACAORIO">#REF!</definedName>
    <definedName name="F_FUNLAR">#REF!</definedName>
    <definedName name="F_GEORIO">#REF!</definedName>
    <definedName name="F_JGOULART">#REF!</definedName>
    <definedName name="F_PEJ">#REF!</definedName>
    <definedName name="F_PLANETARIO">#REF!</definedName>
    <definedName name="F_RIOAGUAS">#REF!</definedName>
    <definedName name="F_RIOZOO">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fhksjd" localSheetId="0">#REF!,#REF!</definedName>
    <definedName name="fhksjd">#REF!,#REF!</definedName>
    <definedName name="fsdfs" localSheetId="0">#REF!</definedName>
    <definedName name="fsdfs">#REF!</definedName>
    <definedName name="Ganhos_e_perdas_de_receita">#REF!</definedName>
    <definedName name="Ganhos_e_Perdas_de_Receita_99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icms2005">#REF!</definedName>
    <definedName name="icms2006">#REF!</definedName>
    <definedName name="icms2007">#REF!</definedName>
    <definedName name="icms2008">#REF!</definedName>
    <definedName name="icms2009">#REF!</definedName>
    <definedName name="inativos">#REF!</definedName>
    <definedName name="ipiex2005">#REF!</definedName>
    <definedName name="ipiex2006">#REF!</definedName>
    <definedName name="ipiex2007">#REF!</definedName>
    <definedName name="ipiex2008">#REF!</definedName>
    <definedName name="ipiex2009">#REF!</definedName>
    <definedName name="LiqAteBimAnt" localSheetId="0">#REF!</definedName>
    <definedName name="LiqAteBimAnt">#REF!</definedName>
    <definedName name="LiqAteBimestre" localSheetId="0">#REF!</definedName>
    <definedName name="LiqAteBimestre">#REF!</definedName>
    <definedName name="LiqNoBim" localSheetId="0">#REF!</definedName>
    <definedName name="LiqNoBim">#REF!</definedName>
    <definedName name="M_CETRIO">#REF!</definedName>
    <definedName name="M_COMLURB">#REF!</definedName>
    <definedName name="M_GUARDA">#REF!</definedName>
    <definedName name="M_RIOTUR">#REF!</definedName>
    <definedName name="mensal">#REF!</definedName>
    <definedName name="Naturezas" localSheetId="0">#REF!</definedName>
    <definedName name="Naturezas">#REF!</definedName>
    <definedName name="nobo1" localSheetId="0">#REF!</definedName>
    <definedName name="nobo1">#REF!</definedName>
    <definedName name="Novo" localSheetId="0">#REF!</definedName>
    <definedName name="Novo">#REF!</definedName>
    <definedName name="ofcont">#REF!</definedName>
    <definedName name="ofcontpatr">#REF!</definedName>
    <definedName name="ofcontserv">#REF!</definedName>
    <definedName name="offfundef">#REF!</definedName>
    <definedName name="offpm">#REF!</definedName>
    <definedName name="offundef">#REF!</definedName>
    <definedName name="oficms">#REF!</definedName>
    <definedName name="ofind">#REF!</definedName>
    <definedName name="ofiptu">#REF!</definedName>
    <definedName name="ofipva">#REF!</definedName>
    <definedName name="ofiss">#REF!</definedName>
    <definedName name="ofitbi">#REF!</definedName>
    <definedName name="oforc">#REF!</definedName>
    <definedName name="ofort">#REF!</definedName>
    <definedName name="ofpat">#REF!</definedName>
    <definedName name="ofserv">#REF!</definedName>
    <definedName name="oftransf">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PrevAtu" localSheetId="0">#REF!</definedName>
    <definedName name="PrevAtu">#REF!</definedName>
    <definedName name="PrevInicial" localSheetId="0">#REF!</definedName>
    <definedName name="PrevInicial">#REF!</definedName>
    <definedName name="RecAnt" localSheetId="0">#REF!</definedName>
    <definedName name="RecAnt">#REF!</definedName>
    <definedName name="RecBim" localSheetId="0">#REF!</definedName>
    <definedName name="RecBim">#REF!</definedName>
    <definedName name="RecNBim" localSheetId="0">#REF!</definedName>
    <definedName name="RecNBim">#REF!</definedName>
    <definedName name="RecNoBim" localSheetId="0">#REF!</definedName>
    <definedName name="RecNoBim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Tabela_1___Déficit_da_Previdência_Social__RGPS">#REF!</definedName>
    <definedName name="Tabela_10___Resultado_Primário_do_Governo_Central_em_1999">#REF!</definedName>
    <definedName name="Tabela_2___Contribuições_Previdenciárias">#REF!</definedName>
    <definedName name="Tabela_3___Benefícios__previsto_x_realizado">#REF!</definedName>
    <definedName name="Tabela_4___Receitas_Administradas_pela_SRF__previsto_x_realizado">#REF!</definedName>
    <definedName name="Tabela_5___Receitas_Administradas_em_Agosto">#REF!</definedName>
    <definedName name="Tabela_6___Receitas_Diretamente_Arrecadadas">#REF!</definedName>
    <definedName name="Tabela_7___Déficit_da_Previdência_Social_em_1999">#REF!</definedName>
    <definedName name="Tabela_8___Receitas_Administradas__revisão_da_previsão">#REF!</definedName>
    <definedName name="Tabela_9___Resultado_Primário_de_1999">#REF!</definedName>
    <definedName name="tcont">#REF!</definedName>
    <definedName name="tcontpatr">#REF!</definedName>
    <definedName name="tcontserv">#REF!</definedName>
    <definedName name="tffundef">#REF!</definedName>
    <definedName name="tfpm">#REF!</definedName>
    <definedName name="tfundef">#REF!</definedName>
    <definedName name="ticms">#REF!</definedName>
    <definedName name="tind">#REF!</definedName>
    <definedName name="tiptu">#REF!</definedName>
    <definedName name="tipva">#REF!</definedName>
    <definedName name="tiss">#REF!</definedName>
    <definedName name="titbi">#REF!</definedName>
    <definedName name="torc">#REF!</definedName>
    <definedName name="tort">#REF!</definedName>
    <definedName name="tpat">#REF!</definedName>
    <definedName name="tserv">#REF!</definedName>
    <definedName name="ttransf">#REF!</definedName>
    <definedName name="xxx" localSheetId="0">#REF!,#REF!</definedName>
    <definedName name="xxx">#REF!,#REF!</definedName>
    <definedName name="xxxx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1" l="1"/>
  <c r="L42" i="1" s="1"/>
  <c r="O42" i="1" s="1"/>
  <c r="L33" i="1"/>
  <c r="M33" i="1"/>
  <c r="K33" i="1"/>
  <c r="N24" i="1"/>
  <c r="L16" i="1"/>
  <c r="M16" i="1"/>
  <c r="N16" i="1" s="1"/>
  <c r="K16" i="1"/>
  <c r="A46" i="1" l="1"/>
  <c r="N31" i="1"/>
  <c r="N25" i="1" s="1"/>
</calcChain>
</file>

<file path=xl/sharedStrings.xml><?xml version="1.0" encoding="utf-8"?>
<sst xmlns="http://schemas.openxmlformats.org/spreadsheetml/2006/main" count="56" uniqueCount="54">
  <si>
    <t>RELATÓRIO DE GESTÃO FISCAL</t>
  </si>
  <si>
    <t>ORÇAMENTOS FISCAL E DA SEGURIDADE SOCIAL</t>
  </si>
  <si>
    <t xml:space="preserve"> RGF - ANEXO 1 (LRF, art. 55, inciso I, alínea "a")</t>
  </si>
  <si>
    <t>DESPESAS EXECUTADAS</t>
  </si>
  <si>
    <t>(Últimos 12 Meses)</t>
  </si>
  <si>
    <t>DESPESA COM PESSOAL</t>
  </si>
  <si>
    <t>LIQUIDADAS</t>
  </si>
  <si>
    <t>INSCRITAS EM</t>
  </si>
  <si>
    <t>TOTAL</t>
  </si>
  <si>
    <t xml:space="preserve"> RESTOS A PAGAR</t>
  </si>
  <si>
    <t>(ÚLTIMOS</t>
  </si>
  <si>
    <t xml:space="preserve">NÃO </t>
  </si>
  <si>
    <t>12 MESES)</t>
  </si>
  <si>
    <t>(a)</t>
  </si>
  <si>
    <t>(b)</t>
  </si>
  <si>
    <t>DESPESA BRUTA COM PESSOAL (I)</t>
  </si>
  <si>
    <t xml:space="preserve">    Pessoal Ativo</t>
  </si>
  <si>
    <t xml:space="preserve">      Vencimentos, Vantagens e Outras Despesas Variáveis</t>
  </si>
  <si>
    <t xml:space="preserve">      Obrigações Patronais</t>
  </si>
  <si>
    <t xml:space="preserve">    Pessoal Inativo e Pensionistas</t>
  </si>
  <si>
    <t xml:space="preserve">      Aposentadorias, Reserva e Reformas</t>
  </si>
  <si>
    <t xml:space="preserve">      Pensões</t>
  </si>
  <si>
    <t xml:space="preserve">    Outras Despesas de Pessoal Decorrentes de Contratos de Terceirização ou de Contratação de Forma Indireta (§ 1º do art. 18 da LRF)</t>
  </si>
  <si>
    <t xml:space="preserve">    Despesa com Pessoal não Executada Orçamentariamente </t>
  </si>
  <si>
    <t xml:space="preserve">DESPESAS NÃO COMPUTADAS (II) (§ 1º do art. 19 da LRF) 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</si>
  <si>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</si>
  <si>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</si>
  <si>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</si>
  <si>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>Inativos e Pensionistas com Recursos Vinculados</t>
  </si>
  <si>
    <t>Agentes Comunitários de Saúde e de Combate às Endemias com Recursos Vinculados (CF, art. 198, §11)</t>
  </si>
  <si>
    <t>Parcela dedutível referente ao piso salarial do Enfermeiro, Técnico de Enfermagem, Auxiliar de Enfermagem e Parteira (ADCT, art. 38, §2º)</t>
  </si>
  <si>
    <t>Outras Deduções Constitucionais ou Legais</t>
  </si>
  <si>
    <t>DESPESA LÍQUIDA COM PESSOAL (III) = (I - II)</t>
  </si>
  <si>
    <t>APURAÇÃO DO CUMPRIMENTO DO LIMITE LEGAL</t>
  </si>
  <si>
    <t>VALOR</t>
  </si>
  <si>
    <t>% SOBRE A RCL AJUSTADA</t>
  </si>
  <si>
    <t>RECEITA CORRENTE LÍQUIDA - RCL (IV)</t>
  </si>
  <si>
    <t>-</t>
  </si>
  <si>
    <t>(-) Transferências obrigatórias da União relativas às emendas individuais (art. 166-A, § 1º, da CF)</t>
  </si>
  <si>
    <t>(-) Transferências obrigatórias da União relativas às emendas de bancada (art. 166, § 16 da CF)</t>
  </si>
  <si>
    <t>(-) Transferências da União relativas à remuneração dos agentes comunitários de saúde e de combate às endemias (CF, art. 198, §11)</t>
  </si>
  <si>
    <t>(-) Outras Deduções Constitucionais ou Legais</t>
  </si>
  <si>
    <t xml:space="preserve">RECEITA CORRENTE LÍQUIDA AJUSTADA PARA CÁLCULO DOS LIMITES DA DESPESA COM PESSOAL (V) </t>
  </si>
  <si>
    <t>DESPESA TOTAL COM PESSOAL - DTP (VI) = (III a + III b)</t>
  </si>
  <si>
    <t xml:space="preserve">LIMITE MÁXIMO (VII) (incisos I, II e III, art. 20 da LRF) </t>
  </si>
  <si>
    <t xml:space="preserve">LIMITE PRUDENCIAL (VIII) = (0,95 x IX) (parágrafo único do art. 22 da LRF) </t>
  </si>
  <si>
    <t xml:space="preserve">LIMITE DE ALERTA (IX) = (0,90 x IX) (inciso II do §1º do art. 59 da LRF) </t>
  </si>
  <si>
    <t>1. Nos demonstrativos elaborados no primeiro e no segundo quadrimestre de cada exercício, os valores de restos a pagar não processados inscritos em 31 de dezembro do exercício anterior continuarão a ser informados nesse campo. Esses valores não sofrem alteração pelo seu processamento, e somente no caso de cancelamento podem ser excluídos.</t>
  </si>
  <si>
    <t xml:space="preserve">NOTA: </t>
  </si>
  <si>
    <t>PREFEITURA DA CIDADE DO RIO DE JANEIRO</t>
  </si>
  <si>
    <t>DEMONSTRATIVO DA DESPESA COM PESSOAL - PODER EXECUTIVO</t>
  </si>
  <si>
    <t>SETEMBRO/2023 A AGOSTO/2024</t>
  </si>
  <si>
    <r>
      <t xml:space="preserve"> PROCESSADOS</t>
    </r>
    <r>
      <rPr>
        <b/>
        <vertAlign val="superscript"/>
        <sz val="10"/>
        <rFont val="Times New Roman"/>
        <family val="1"/>
      </rPr>
      <t>1</t>
    </r>
  </si>
  <si>
    <t>*  Republicado por incorreção no D.O. Rio nº 181 de 09/12/2024.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</si>
</sst>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 &quot;#,##0.00_);[Red]\(&quot;R$ &quot;#,##0.00\)"/>
    <numFmt numFmtId="165" formatCode="[$-416]mmm\-yy;@"/>
    <numFmt numFmtId="166" formatCode="#,##0.00_ ;\-#,##0.00\ "/>
  </numFmts>
  <fonts count="1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Times New Roman"/>
      <family val="1"/>
    </font>
    <font>
      <i/>
      <sz val="10"/>
      <color rgb="FFFF0000"/>
      <name val="Times New Roman"/>
      <family val="1"/>
    </font>
    <font>
      <b/>
      <sz val="10"/>
      <color theme="9" tint="-0.249977111117893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1" fillId="0" borderId="0" xfId="2"/>
    <xf numFmtId="0" fontId="4" fillId="0" borderId="0" xfId="2" applyFont="1"/>
    <xf numFmtId="0" fontId="6" fillId="0" borderId="0" xfId="2" applyFont="1" applyAlignment="1">
      <alignment horizontal="left"/>
    </xf>
    <xf numFmtId="17" fontId="7" fillId="0" borderId="0" xfId="2" applyNumberFormat="1" applyFont="1" applyAlignment="1">
      <alignment horizontal="center"/>
    </xf>
    <xf numFmtId="164" fontId="4" fillId="0" borderId="0" xfId="2" applyNumberFormat="1" applyFont="1" applyAlignment="1">
      <alignment horizontal="right"/>
    </xf>
    <xf numFmtId="0" fontId="8" fillId="2" borderId="1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/>
    </xf>
    <xf numFmtId="49" fontId="8" fillId="2" borderId="11" xfId="2" applyNumberFormat="1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49" fontId="8" fillId="2" borderId="13" xfId="2" applyNumberFormat="1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 vertical="top" wrapText="1"/>
    </xf>
    <xf numFmtId="0" fontId="8" fillId="2" borderId="5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top" wrapText="1"/>
    </xf>
    <xf numFmtId="0" fontId="8" fillId="2" borderId="7" xfId="2" applyFont="1" applyFill="1" applyBorder="1" applyAlignment="1">
      <alignment horizontal="center" vertical="top" wrapText="1"/>
    </xf>
    <xf numFmtId="0" fontId="8" fillId="0" borderId="11" xfId="2" applyFont="1" applyBorder="1"/>
    <xf numFmtId="0" fontId="8" fillId="0" borderId="13" xfId="2" applyFont="1" applyBorder="1" applyAlignment="1">
      <alignment horizontal="left"/>
    </xf>
    <xf numFmtId="0" fontId="4" fillId="0" borderId="13" xfId="2" applyFont="1" applyBorder="1" applyAlignment="1">
      <alignment horizontal="left"/>
    </xf>
    <xf numFmtId="43" fontId="1" fillId="0" borderId="0" xfId="2" applyNumberFormat="1"/>
    <xf numFmtId="0" fontId="8" fillId="0" borderId="13" xfId="2" applyFont="1" applyBorder="1" applyAlignment="1">
      <alignment horizontal="left" vertical="top" wrapText="1"/>
    </xf>
    <xf numFmtId="0" fontId="8" fillId="0" borderId="13" xfId="2" applyFont="1" applyBorder="1"/>
    <xf numFmtId="0" fontId="4" fillId="0" borderId="13" xfId="2" applyFont="1" applyBorder="1" applyAlignment="1">
      <alignment horizontal="left" indent="1"/>
    </xf>
    <xf numFmtId="0" fontId="4" fillId="0" borderId="13" xfId="2" applyFont="1" applyBorder="1" applyAlignment="1">
      <alignment horizontal="left" wrapText="1" indent="1"/>
    </xf>
    <xf numFmtId="0" fontId="4" fillId="0" borderId="14" xfId="2" applyFont="1" applyBorder="1" applyAlignment="1">
      <alignment horizontal="left" indent="1"/>
    </xf>
    <xf numFmtId="0" fontId="8" fillId="2" borderId="15" xfId="2" applyFont="1" applyFill="1" applyBorder="1"/>
    <xf numFmtId="0" fontId="4" fillId="0" borderId="5" xfId="2" applyFont="1" applyBorder="1"/>
    <xf numFmtId="0" fontId="4" fillId="0" borderId="6" xfId="2" applyFont="1" applyBorder="1"/>
    <xf numFmtId="0" fontId="8" fillId="0" borderId="8" xfId="2" applyFont="1" applyBorder="1"/>
    <xf numFmtId="0" fontId="8" fillId="0" borderId="9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4" fontId="8" fillId="0" borderId="9" xfId="2" applyNumberFormat="1" applyFont="1" applyBorder="1"/>
    <xf numFmtId="43" fontId="8" fillId="0" borderId="10" xfId="1" applyFont="1" applyBorder="1"/>
    <xf numFmtId="0" fontId="8" fillId="0" borderId="10" xfId="2" applyFont="1" applyBorder="1" applyAlignment="1">
      <alignment horizontal="center"/>
    </xf>
    <xf numFmtId="0" fontId="4" fillId="0" borderId="9" xfId="2" applyFont="1" applyBorder="1" applyAlignment="1">
      <alignment horizontal="left"/>
    </xf>
    <xf numFmtId="4" fontId="4" fillId="0" borderId="9" xfId="2" applyNumberFormat="1" applyFont="1" applyBorder="1"/>
    <xf numFmtId="43" fontId="4" fillId="0" borderId="10" xfId="1" quotePrefix="1" applyFont="1" applyBorder="1"/>
    <xf numFmtId="0" fontId="4" fillId="0" borderId="8" xfId="2" applyFont="1" applyBorder="1" applyAlignment="1">
      <alignment horizontal="left" wrapText="1"/>
    </xf>
    <xf numFmtId="43" fontId="4" fillId="0" borderId="10" xfId="1" applyFont="1" applyBorder="1"/>
    <xf numFmtId="49" fontId="8" fillId="0" borderId="8" xfId="2" applyNumberFormat="1" applyFont="1" applyBorder="1"/>
    <xf numFmtId="43" fontId="8" fillId="0" borderId="10" xfId="1" applyFont="1" applyFill="1" applyBorder="1"/>
    <xf numFmtId="0" fontId="8" fillId="2" borderId="8" xfId="2" applyFont="1" applyFill="1" applyBorder="1"/>
    <xf numFmtId="0" fontId="8" fillId="2" borderId="9" xfId="2" applyFont="1" applyFill="1" applyBorder="1"/>
    <xf numFmtId="0" fontId="4" fillId="0" borderId="8" xfId="2" applyFont="1" applyBorder="1"/>
    <xf numFmtId="0" fontId="4" fillId="0" borderId="9" xfId="2" applyFont="1" applyBorder="1"/>
    <xf numFmtId="43" fontId="4" fillId="0" borderId="10" xfId="1" applyFont="1" applyFill="1" applyBorder="1"/>
    <xf numFmtId="0" fontId="10" fillId="0" borderId="0" xfId="2" applyFont="1"/>
    <xf numFmtId="166" fontId="8" fillId="0" borderId="3" xfId="1" applyNumberFormat="1" applyFont="1" applyFill="1" applyBorder="1"/>
    <xf numFmtId="166" fontId="8" fillId="0" borderId="12" xfId="1" applyNumberFormat="1" applyFont="1" applyFill="1" applyBorder="1"/>
    <xf numFmtId="166" fontId="4" fillId="0" borderId="12" xfId="1" applyNumberFormat="1" applyFont="1" applyFill="1" applyBorder="1"/>
    <xf numFmtId="166" fontId="8" fillId="2" borderId="10" xfId="1" applyNumberFormat="1" applyFont="1" applyFill="1" applyBorder="1"/>
    <xf numFmtId="0" fontId="1" fillId="0" borderId="0" xfId="2" applyAlignment="1">
      <alignment horizontal="left" wrapText="1"/>
    </xf>
    <xf numFmtId="43" fontId="8" fillId="2" borderId="10" xfId="1" applyFont="1" applyFill="1" applyBorder="1"/>
    <xf numFmtId="17" fontId="5" fillId="0" borderId="0" xfId="2" applyNumberFormat="1" applyFont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/>
    </xf>
    <xf numFmtId="0" fontId="8" fillId="2" borderId="8" xfId="2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165" fontId="8" fillId="2" borderId="11" xfId="2" applyNumberFormat="1" applyFont="1" applyFill="1" applyBorder="1" applyAlignment="1">
      <alignment horizontal="center" vertical="center" wrapText="1"/>
    </xf>
    <xf numFmtId="165" fontId="8" fillId="2" borderId="13" xfId="2" applyNumberFormat="1" applyFont="1" applyFill="1" applyBorder="1" applyAlignment="1">
      <alignment horizontal="center" vertical="center" wrapText="1"/>
    </xf>
    <xf numFmtId="165" fontId="8" fillId="2" borderId="14" xfId="2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8" fillId="0" borderId="8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4" fillId="0" borderId="8" xfId="2" applyFont="1" applyBorder="1" applyAlignment="1">
      <alignment horizontal="left"/>
    </xf>
    <xf numFmtId="0" fontId="4" fillId="0" borderId="9" xfId="2" applyFont="1" applyBorder="1" applyAlignment="1">
      <alignment horizontal="left"/>
    </xf>
    <xf numFmtId="0" fontId="4" fillId="0" borderId="10" xfId="2" applyFont="1" applyBorder="1" applyAlignment="1">
      <alignment horizontal="left"/>
    </xf>
    <xf numFmtId="0" fontId="4" fillId="0" borderId="8" xfId="2" applyFont="1" applyBorder="1" applyAlignment="1">
      <alignment horizontal="left" wrapText="1"/>
    </xf>
    <xf numFmtId="0" fontId="4" fillId="0" borderId="9" xfId="2" applyFont="1" applyBorder="1" applyAlignment="1">
      <alignment horizontal="left" wrapText="1"/>
    </xf>
    <xf numFmtId="0" fontId="4" fillId="0" borderId="10" xfId="2" applyFont="1" applyBorder="1" applyAlignment="1">
      <alignment horizontal="left" wrapText="1"/>
    </xf>
    <xf numFmtId="0" fontId="10" fillId="0" borderId="0" xfId="2" applyFont="1" applyAlignment="1">
      <alignment horizontal="left" wrapText="1"/>
    </xf>
    <xf numFmtId="0" fontId="4" fillId="0" borderId="8" xfId="2" applyFont="1" applyBorder="1"/>
    <xf numFmtId="0" fontId="4" fillId="0" borderId="9" xfId="2" applyFont="1" applyBorder="1"/>
    <xf numFmtId="0" fontId="4" fillId="0" borderId="10" xfId="2" applyFont="1" applyBorder="1"/>
    <xf numFmtId="0" fontId="4" fillId="0" borderId="0" xfId="0" applyFont="1" applyAlignment="1">
      <alignment horizontal="left"/>
    </xf>
  </cellXfs>
  <cellStyles count="3">
    <cellStyle name="Normal" xfId="0" builtinId="0"/>
    <cellStyle name="Normal 2" xfId="2" xr:uid="{3574A617-D366-48D9-8237-7BE497422739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B25D5-F5F4-47C1-BFB9-5E45ECC54BD6}">
  <sheetPr>
    <tabColor rgb="FF00B050"/>
    <pageSetUpPr fitToPage="1"/>
  </sheetPr>
  <dimension ref="A2:P49"/>
  <sheetViews>
    <sheetView showGridLines="0" tabSelected="1" view="pageBreakPreview" topLeftCell="A10" zoomScaleNormal="100" zoomScaleSheetLayoutView="100" workbookViewId="0">
      <selection activeCell="A49" sqref="A49"/>
    </sheetView>
  </sheetViews>
  <sheetFormatPr defaultColWidth="9.140625" defaultRowHeight="11.25" customHeight="1" x14ac:dyDescent="0.2"/>
  <cols>
    <col min="1" max="1" width="94" style="1" bestFit="1" customWidth="1"/>
    <col min="2" max="11" width="16" style="1" bestFit="1" customWidth="1"/>
    <col min="12" max="12" width="17" style="1" bestFit="1" customWidth="1"/>
    <col min="13" max="13" width="16" style="1" bestFit="1" customWidth="1"/>
    <col min="14" max="14" width="17" style="1" bestFit="1" customWidth="1"/>
    <col min="15" max="15" width="17.28515625" style="1" bestFit="1" customWidth="1"/>
    <col min="16" max="16" width="17.7109375" style="1" bestFit="1" customWidth="1"/>
    <col min="17" max="16384" width="9.140625" style="1"/>
  </cols>
  <sheetData>
    <row r="2" spans="1:15" ht="12.75" x14ac:dyDescent="0.2">
      <c r="A2" s="68" t="s">
        <v>49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12.75" x14ac:dyDescent="0.2">
      <c r="A3" s="68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12.75" x14ac:dyDescent="0.2">
      <c r="A4" s="69" t="s">
        <v>50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12.75" x14ac:dyDescent="0.2">
      <c r="A5" s="68" t="s">
        <v>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12.75" x14ac:dyDescent="0.2">
      <c r="A6" s="68" t="s">
        <v>51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</row>
    <row r="7" spans="1:15" ht="11.25" customHeight="1" x14ac:dyDescent="0.2">
      <c r="A7" s="2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2"/>
      <c r="O7" s="3"/>
    </row>
    <row r="8" spans="1:15" ht="11.25" customHeight="1" x14ac:dyDescent="0.2">
      <c r="A8" s="2" t="s"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5">
        <v>1</v>
      </c>
    </row>
    <row r="9" spans="1:15" ht="11.25" customHeight="1" x14ac:dyDescent="0.2">
      <c r="A9" s="6"/>
      <c r="B9" s="56" t="s">
        <v>3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</row>
    <row r="10" spans="1:15" ht="11.25" customHeight="1" x14ac:dyDescent="0.2">
      <c r="A10" s="8"/>
      <c r="B10" s="59" t="s">
        <v>4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1"/>
    </row>
    <row r="11" spans="1:15" ht="11.25" customHeight="1" x14ac:dyDescent="0.2">
      <c r="A11" s="8" t="s">
        <v>5</v>
      </c>
      <c r="B11" s="62" t="s">
        <v>6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/>
      <c r="O11" s="7" t="s">
        <v>7</v>
      </c>
    </row>
    <row r="12" spans="1:15" ht="11.25" customHeight="1" x14ac:dyDescent="0.2">
      <c r="A12" s="8"/>
      <c r="B12" s="65">
        <v>45170</v>
      </c>
      <c r="C12" s="65">
        <v>45200</v>
      </c>
      <c r="D12" s="65">
        <v>45231</v>
      </c>
      <c r="E12" s="65">
        <v>45261</v>
      </c>
      <c r="F12" s="65">
        <v>45292</v>
      </c>
      <c r="G12" s="65">
        <v>45323</v>
      </c>
      <c r="H12" s="65">
        <v>45352</v>
      </c>
      <c r="I12" s="65">
        <v>45383</v>
      </c>
      <c r="J12" s="65">
        <v>45413</v>
      </c>
      <c r="K12" s="65">
        <v>45444</v>
      </c>
      <c r="L12" s="65">
        <v>45474</v>
      </c>
      <c r="M12" s="65">
        <v>45505</v>
      </c>
      <c r="N12" s="11" t="s">
        <v>8</v>
      </c>
      <c r="O12" s="12" t="s">
        <v>9</v>
      </c>
    </row>
    <row r="13" spans="1:15" ht="11.25" customHeight="1" x14ac:dyDescent="0.2">
      <c r="A13" s="8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13" t="s">
        <v>10</v>
      </c>
      <c r="O13" s="12" t="s">
        <v>11</v>
      </c>
    </row>
    <row r="14" spans="1:15" ht="15.75" x14ac:dyDescent="0.2">
      <c r="A14" s="8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13" t="s">
        <v>12</v>
      </c>
      <c r="O14" s="14" t="s">
        <v>52</v>
      </c>
    </row>
    <row r="15" spans="1:15" ht="12.75" x14ac:dyDescent="0.2">
      <c r="A15" s="15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16" t="s">
        <v>13</v>
      </c>
      <c r="O15" s="17" t="s">
        <v>14</v>
      </c>
    </row>
    <row r="16" spans="1:15" ht="11.25" customHeight="1" x14ac:dyDescent="0.2">
      <c r="A16" s="18" t="s">
        <v>15</v>
      </c>
      <c r="B16" s="49">
        <v>1575985090.3599997</v>
      </c>
      <c r="C16" s="49">
        <v>1805659395.3000004</v>
      </c>
      <c r="D16" s="49">
        <v>1982818353.8499999</v>
      </c>
      <c r="E16" s="49">
        <v>2137123727.51</v>
      </c>
      <c r="F16" s="49">
        <v>1249270401.54</v>
      </c>
      <c r="G16" s="49">
        <v>1885574925.1100001</v>
      </c>
      <c r="H16" s="49">
        <v>1698602220.1100004</v>
      </c>
      <c r="I16" s="49">
        <v>1651500792.71</v>
      </c>
      <c r="J16" s="49">
        <v>1706860517.5899982</v>
      </c>
      <c r="K16" s="49">
        <f>K17+K20+K23+K24</f>
        <v>1993340163.7999985</v>
      </c>
      <c r="L16" s="49">
        <f t="shared" ref="L16:M16" si="0">L17+L20+L23+L24</f>
        <v>2204867681.4699993</v>
      </c>
      <c r="M16" s="49">
        <f t="shared" si="0"/>
        <v>1652495487.230005</v>
      </c>
      <c r="N16" s="49">
        <f>SUM(B16:M16)</f>
        <v>21544098756.580002</v>
      </c>
      <c r="O16" s="49">
        <v>40024268.630000003</v>
      </c>
    </row>
    <row r="17" spans="1:16" ht="11.25" customHeight="1" x14ac:dyDescent="0.2">
      <c r="A17" s="19" t="s">
        <v>16</v>
      </c>
      <c r="B17" s="50">
        <v>1119845254.7999997</v>
      </c>
      <c r="C17" s="50">
        <v>1350107370.7100005</v>
      </c>
      <c r="D17" s="50">
        <v>1301145717.1900001</v>
      </c>
      <c r="E17" s="50">
        <v>1626384589.5799999</v>
      </c>
      <c r="F17" s="50">
        <v>786300624.95000029</v>
      </c>
      <c r="G17" s="50">
        <v>1399162215.9700003</v>
      </c>
      <c r="H17" s="50">
        <v>1210868508.3800004</v>
      </c>
      <c r="I17" s="50">
        <v>1164920431.5899999</v>
      </c>
      <c r="J17" s="50">
        <v>1227143439.4499989</v>
      </c>
      <c r="K17" s="50">
        <v>1500073059.3799984</v>
      </c>
      <c r="L17" s="50">
        <v>1456485319.1299994</v>
      </c>
      <c r="M17" s="50">
        <v>1182648753.4500051</v>
      </c>
      <c r="N17" s="50">
        <v>15325085284.580002</v>
      </c>
      <c r="O17" s="50">
        <v>40016923.830000006</v>
      </c>
    </row>
    <row r="18" spans="1:16" ht="12.75" x14ac:dyDescent="0.2">
      <c r="A18" s="20" t="s">
        <v>17</v>
      </c>
      <c r="B18" s="51">
        <v>776361603.81999981</v>
      </c>
      <c r="C18" s="51">
        <v>1006056156.6100005</v>
      </c>
      <c r="D18" s="51">
        <v>963997956.11000013</v>
      </c>
      <c r="E18" s="51">
        <v>1171401944.6599998</v>
      </c>
      <c r="F18" s="51">
        <v>755833930.86000025</v>
      </c>
      <c r="G18" s="51">
        <v>747084757.68000007</v>
      </c>
      <c r="H18" s="51">
        <v>846952648.85000038</v>
      </c>
      <c r="I18" s="51">
        <v>821783878.64999974</v>
      </c>
      <c r="J18" s="51">
        <v>832568894.24999905</v>
      </c>
      <c r="K18" s="51">
        <v>825054132.13999844</v>
      </c>
      <c r="L18" s="51">
        <v>1081241585.1199996</v>
      </c>
      <c r="M18" s="51">
        <v>814485768.34000516</v>
      </c>
      <c r="N18" s="51">
        <v>10642823257.090002</v>
      </c>
      <c r="O18" s="51">
        <v>9095009.9299999978</v>
      </c>
      <c r="P18" s="21"/>
    </row>
    <row r="19" spans="1:16" ht="12.75" x14ac:dyDescent="0.2">
      <c r="A19" s="20" t="s">
        <v>18</v>
      </c>
      <c r="B19" s="51">
        <v>343483650.98000002</v>
      </c>
      <c r="C19" s="51">
        <v>344051214.10000002</v>
      </c>
      <c r="D19" s="51">
        <v>337147761.08000004</v>
      </c>
      <c r="E19" s="51">
        <v>454982644.92000002</v>
      </c>
      <c r="F19" s="51">
        <v>30466694.089999996</v>
      </c>
      <c r="G19" s="51">
        <v>652077458.29000008</v>
      </c>
      <c r="H19" s="51">
        <v>363915859.52999991</v>
      </c>
      <c r="I19" s="51">
        <v>343136552.94000012</v>
      </c>
      <c r="J19" s="51">
        <v>394574545.19999981</v>
      </c>
      <c r="K19" s="51">
        <v>675018927.24000001</v>
      </c>
      <c r="L19" s="51">
        <v>375243734.00999981</v>
      </c>
      <c r="M19" s="51">
        <v>368162985.10999995</v>
      </c>
      <c r="N19" s="51">
        <v>4682262027.4899998</v>
      </c>
      <c r="O19" s="51">
        <v>30921913.900000006</v>
      </c>
      <c r="P19" s="21"/>
    </row>
    <row r="20" spans="1:16" ht="11.25" customHeight="1" x14ac:dyDescent="0.2">
      <c r="A20" s="19" t="s">
        <v>19</v>
      </c>
      <c r="B20" s="50">
        <v>454480249.74000007</v>
      </c>
      <c r="C20" s="50">
        <v>453935834.24000001</v>
      </c>
      <c r="D20" s="50">
        <v>679405586.5999999</v>
      </c>
      <c r="E20" s="50">
        <v>464543033.91999996</v>
      </c>
      <c r="F20" s="50">
        <v>449547941.12999994</v>
      </c>
      <c r="G20" s="50">
        <v>459860288.49000007</v>
      </c>
      <c r="H20" s="50">
        <v>480007353.81999987</v>
      </c>
      <c r="I20" s="50">
        <v>481862644.69000006</v>
      </c>
      <c r="J20" s="50">
        <v>484528900.20999998</v>
      </c>
      <c r="K20" s="50">
        <v>482551233.84999985</v>
      </c>
      <c r="L20" s="50">
        <v>722857780.1099999</v>
      </c>
      <c r="M20" s="50">
        <v>490350686.07999998</v>
      </c>
      <c r="N20" s="50">
        <v>6103931532.8799992</v>
      </c>
      <c r="O20" s="50">
        <v>0</v>
      </c>
      <c r="P20" s="21"/>
    </row>
    <row r="21" spans="1:16" ht="12.75" x14ac:dyDescent="0.2">
      <c r="A21" s="20" t="s">
        <v>20</v>
      </c>
      <c r="B21" s="51">
        <v>389134075.89000005</v>
      </c>
      <c r="C21" s="51">
        <v>390847883.36000001</v>
      </c>
      <c r="D21" s="51">
        <v>582435323.05999994</v>
      </c>
      <c r="E21" s="51">
        <v>391778617.77999997</v>
      </c>
      <c r="F21" s="51">
        <v>386843662.87999994</v>
      </c>
      <c r="G21" s="51">
        <v>394213563.34000009</v>
      </c>
      <c r="H21" s="51">
        <v>413086309.95999986</v>
      </c>
      <c r="I21" s="51">
        <v>414485281.84000009</v>
      </c>
      <c r="J21" s="51">
        <v>416019487.58999997</v>
      </c>
      <c r="K21" s="51">
        <v>414951266.21999985</v>
      </c>
      <c r="L21" s="51">
        <v>621461011.95999992</v>
      </c>
      <c r="M21" s="51">
        <v>422617255.69</v>
      </c>
      <c r="N21" s="51">
        <v>5237873739.5699997</v>
      </c>
      <c r="O21" s="51">
        <v>0</v>
      </c>
      <c r="P21" s="21"/>
    </row>
    <row r="22" spans="1:16" ht="12.75" x14ac:dyDescent="0.2">
      <c r="A22" s="20" t="s">
        <v>21</v>
      </c>
      <c r="B22" s="51">
        <v>65346173.850000001</v>
      </c>
      <c r="C22" s="51">
        <v>63087950.880000003</v>
      </c>
      <c r="D22" s="51">
        <v>96970263.539999992</v>
      </c>
      <c r="E22" s="51">
        <v>72764416.140000001</v>
      </c>
      <c r="F22" s="51">
        <v>62704278.25</v>
      </c>
      <c r="G22" s="51">
        <v>65646725.149999991</v>
      </c>
      <c r="H22" s="51">
        <v>66921043.860000007</v>
      </c>
      <c r="I22" s="51">
        <v>67377362.849999994</v>
      </c>
      <c r="J22" s="51">
        <v>68509412.620000005</v>
      </c>
      <c r="K22" s="51">
        <v>67599967.629999995</v>
      </c>
      <c r="L22" s="51">
        <v>101396768.15000001</v>
      </c>
      <c r="M22" s="51">
        <v>67733430.390000001</v>
      </c>
      <c r="N22" s="51">
        <v>866057793.30999994</v>
      </c>
      <c r="O22" s="51">
        <v>0</v>
      </c>
      <c r="P22" s="21"/>
    </row>
    <row r="23" spans="1:16" ht="25.5" x14ac:dyDescent="0.2">
      <c r="A23" s="22" t="s">
        <v>22</v>
      </c>
      <c r="B23" s="51">
        <v>1659585.82</v>
      </c>
      <c r="C23" s="51">
        <v>1616190.35</v>
      </c>
      <c r="D23" s="51">
        <v>2267050.06</v>
      </c>
      <c r="E23" s="51">
        <v>2349338.64</v>
      </c>
      <c r="F23" s="51">
        <v>1705379.11</v>
      </c>
      <c r="G23" s="51">
        <v>1683154.62</v>
      </c>
      <c r="H23" s="51">
        <v>7344.7999999998719</v>
      </c>
      <c r="I23" s="51">
        <v>3397039.3099999996</v>
      </c>
      <c r="J23" s="51">
        <v>1707306.36</v>
      </c>
      <c r="K23" s="51">
        <v>1709041.9400000002</v>
      </c>
      <c r="L23" s="51">
        <v>1676995.7199999997</v>
      </c>
      <c r="M23" s="51">
        <v>1697801.53</v>
      </c>
      <c r="N23" s="51">
        <v>21476228.260000002</v>
      </c>
      <c r="O23" s="51">
        <v>7344.8</v>
      </c>
      <c r="P23" s="21"/>
    </row>
    <row r="24" spans="1:16" ht="12.75" x14ac:dyDescent="0.2">
      <c r="A24" s="19" t="s">
        <v>23</v>
      </c>
      <c r="B24" s="51">
        <v>0</v>
      </c>
      <c r="C24" s="51">
        <v>0</v>
      </c>
      <c r="D24" s="51">
        <v>0</v>
      </c>
      <c r="E24" s="51">
        <v>43846765.369999997</v>
      </c>
      <c r="F24" s="51">
        <v>11716456.350000024</v>
      </c>
      <c r="G24" s="51">
        <v>24869266.029999971</v>
      </c>
      <c r="H24" s="51">
        <v>7719013.1100000739</v>
      </c>
      <c r="I24" s="51">
        <v>1320677.1200000048</v>
      </c>
      <c r="J24" s="51">
        <v>-6519128.4300004244</v>
      </c>
      <c r="K24" s="51">
        <v>9006828.6300000008</v>
      </c>
      <c r="L24" s="51">
        <v>23847586.510000002</v>
      </c>
      <c r="M24" s="51">
        <v>-22201753.829999998</v>
      </c>
      <c r="N24" s="51">
        <f>SUM(B24:M24)</f>
        <v>93605710.859999657</v>
      </c>
      <c r="O24" s="51"/>
      <c r="P24" s="21"/>
    </row>
    <row r="25" spans="1:16" ht="11.25" customHeight="1" x14ac:dyDescent="0.2">
      <c r="A25" s="23" t="s">
        <v>24</v>
      </c>
      <c r="B25" s="50">
        <v>414808586.83999997</v>
      </c>
      <c r="C25" s="50">
        <v>425861650.45000005</v>
      </c>
      <c r="D25" s="50">
        <v>532052580.01999998</v>
      </c>
      <c r="E25" s="50">
        <v>747986098.23000002</v>
      </c>
      <c r="F25" s="50">
        <v>451473272.3919999</v>
      </c>
      <c r="G25" s="50">
        <v>446961606.62200004</v>
      </c>
      <c r="H25" s="50">
        <v>453372874.69499993</v>
      </c>
      <c r="I25" s="50">
        <v>457150719.93800002</v>
      </c>
      <c r="J25" s="50">
        <v>449546646.58599997</v>
      </c>
      <c r="K25" s="50">
        <v>476701121.43400007</v>
      </c>
      <c r="L25" s="50">
        <v>691069628.87599981</v>
      </c>
      <c r="M25" s="50">
        <v>459167038.80799997</v>
      </c>
      <c r="N25" s="50">
        <f>SUM(N26:N32)</f>
        <v>6006151824.8999996</v>
      </c>
      <c r="O25" s="50">
        <v>1335738.82</v>
      </c>
      <c r="P25" s="21"/>
    </row>
    <row r="26" spans="1:16" ht="12.75" x14ac:dyDescent="0.2">
      <c r="A26" s="24" t="s">
        <v>25</v>
      </c>
      <c r="B26" s="51">
        <v>486007.89</v>
      </c>
      <c r="C26" s="51">
        <v>286978.49</v>
      </c>
      <c r="D26" s="51">
        <v>345288.45</v>
      </c>
      <c r="E26" s="51">
        <v>3625460.0199999996</v>
      </c>
      <c r="F26" s="51">
        <v>1510577.34</v>
      </c>
      <c r="G26" s="51">
        <v>1706760.62</v>
      </c>
      <c r="H26" s="51">
        <v>117996.29999999997</v>
      </c>
      <c r="I26" s="51">
        <v>230559.30999999997</v>
      </c>
      <c r="J26" s="51">
        <v>171942.01000000004</v>
      </c>
      <c r="K26" s="51">
        <v>182255.09999999957</v>
      </c>
      <c r="L26" s="51">
        <v>226072.16000000003</v>
      </c>
      <c r="M26" s="51">
        <v>396367.53000000014</v>
      </c>
      <c r="N26" s="51">
        <v>9286265.2199999988</v>
      </c>
      <c r="O26" s="51">
        <v>2639.91</v>
      </c>
      <c r="P26" s="21"/>
    </row>
    <row r="27" spans="1:16" ht="12.75" x14ac:dyDescent="0.2">
      <c r="A27" s="24" t="s">
        <v>26</v>
      </c>
      <c r="B27" s="51">
        <v>0</v>
      </c>
      <c r="C27" s="51">
        <v>0</v>
      </c>
      <c r="D27" s="51">
        <v>0</v>
      </c>
      <c r="E27" s="51">
        <v>154925837.73000002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154925837.73000002</v>
      </c>
      <c r="O27" s="51">
        <v>1038408.83</v>
      </c>
      <c r="P27" s="21"/>
    </row>
    <row r="28" spans="1:16" ht="12.75" x14ac:dyDescent="0.2">
      <c r="A28" s="24" t="s">
        <v>27</v>
      </c>
      <c r="B28" s="51">
        <v>0</v>
      </c>
      <c r="C28" s="51">
        <v>0</v>
      </c>
      <c r="D28" s="51">
        <v>0</v>
      </c>
      <c r="E28" s="51">
        <v>88591816.019999996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88591816.019999996</v>
      </c>
      <c r="O28" s="51">
        <v>294690.08</v>
      </c>
      <c r="P28" s="21"/>
    </row>
    <row r="29" spans="1:16" ht="12.75" x14ac:dyDescent="0.2">
      <c r="A29" s="24" t="s">
        <v>28</v>
      </c>
      <c r="B29" s="51">
        <v>414322578.94999999</v>
      </c>
      <c r="C29" s="51">
        <v>425574671.96000004</v>
      </c>
      <c r="D29" s="51">
        <v>531707291.56999999</v>
      </c>
      <c r="E29" s="51">
        <v>500842984.45999998</v>
      </c>
      <c r="F29" s="51">
        <v>449547407.25999993</v>
      </c>
      <c r="G29" s="51">
        <v>444829186.61000001</v>
      </c>
      <c r="H29" s="51">
        <v>453022857.5399999</v>
      </c>
      <c r="I29" s="51">
        <v>456764448.64000005</v>
      </c>
      <c r="J29" s="51">
        <v>449249080.28999996</v>
      </c>
      <c r="K29" s="51">
        <v>476516635.45000005</v>
      </c>
      <c r="L29" s="51">
        <v>690522457.91999984</v>
      </c>
      <c r="M29" s="51">
        <v>458586344.42000002</v>
      </c>
      <c r="N29" s="51">
        <v>5751485945.0699997</v>
      </c>
      <c r="O29" s="51">
        <v>0</v>
      </c>
      <c r="P29" s="21"/>
    </row>
    <row r="30" spans="1:16" ht="12.75" x14ac:dyDescent="0.2">
      <c r="A30" s="25" t="s">
        <v>29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21"/>
    </row>
    <row r="31" spans="1:16" ht="25.5" x14ac:dyDescent="0.2">
      <c r="A31" s="25" t="s">
        <v>30</v>
      </c>
      <c r="B31" s="51">
        <v>0</v>
      </c>
      <c r="C31" s="51">
        <v>0</v>
      </c>
      <c r="D31" s="51">
        <v>0</v>
      </c>
      <c r="E31" s="51">
        <v>0</v>
      </c>
      <c r="F31" s="51">
        <v>415287.79</v>
      </c>
      <c r="G31" s="51">
        <v>425659.39</v>
      </c>
      <c r="H31" s="51">
        <v>232020.86</v>
      </c>
      <c r="I31" s="51">
        <v>155711.99</v>
      </c>
      <c r="J31" s="51">
        <v>125624.29</v>
      </c>
      <c r="K31" s="51">
        <v>2230.88</v>
      </c>
      <c r="L31" s="51">
        <v>321098.8</v>
      </c>
      <c r="M31" s="51">
        <v>184326.86</v>
      </c>
      <c r="N31" s="51">
        <f>SUM(B31:M31)</f>
        <v>1861960.8599999999</v>
      </c>
      <c r="O31" s="51">
        <v>0</v>
      </c>
      <c r="P31" s="21"/>
    </row>
    <row r="32" spans="1:16" ht="11.25" customHeight="1" x14ac:dyDescent="0.2">
      <c r="A32" s="26" t="s">
        <v>31</v>
      </c>
      <c r="B32" s="51">
        <v>0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21"/>
    </row>
    <row r="33" spans="1:16" ht="11.25" customHeight="1" x14ac:dyDescent="0.2">
      <c r="A33" s="27" t="s">
        <v>32</v>
      </c>
      <c r="B33" s="52">
        <v>1161176503.5199997</v>
      </c>
      <c r="C33" s="52">
        <v>1379797744.8500004</v>
      </c>
      <c r="D33" s="52">
        <v>1450765773.8299999</v>
      </c>
      <c r="E33" s="52">
        <v>1389137629.28</v>
      </c>
      <c r="F33" s="52">
        <v>797797129.148</v>
      </c>
      <c r="G33" s="52">
        <v>1438613318.4880002</v>
      </c>
      <c r="H33" s="52">
        <v>1245229345.4100001</v>
      </c>
      <c r="I33" s="52">
        <v>1194350072.7720001</v>
      </c>
      <c r="J33" s="52">
        <v>1257313871.0039983</v>
      </c>
      <c r="K33" s="52">
        <f>K16-K25</f>
        <v>1516639042.3659985</v>
      </c>
      <c r="L33" s="52">
        <f t="shared" ref="L33:M33" si="1">L16-L25</f>
        <v>1513798052.5939994</v>
      </c>
      <c r="M33" s="52">
        <f t="shared" si="1"/>
        <v>1193328448.4220052</v>
      </c>
      <c r="N33" s="52">
        <f>SUM(B33:M33)</f>
        <v>15537946931.684</v>
      </c>
      <c r="O33" s="52">
        <v>38688529.810000002</v>
      </c>
    </row>
    <row r="34" spans="1:16" ht="11.25" customHeight="1" x14ac:dyDescent="0.2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5" spans="1:16" ht="11.25" customHeight="1" x14ac:dyDescent="0.2">
      <c r="A35" s="62" t="s">
        <v>33</v>
      </c>
      <c r="B35" s="63"/>
      <c r="C35" s="63"/>
      <c r="D35" s="63"/>
      <c r="E35" s="63"/>
      <c r="F35" s="62" t="s">
        <v>34</v>
      </c>
      <c r="G35" s="63"/>
      <c r="H35" s="63"/>
      <c r="I35" s="63"/>
      <c r="J35" s="63"/>
      <c r="K35" s="63"/>
      <c r="L35" s="63"/>
      <c r="M35" s="62" t="s">
        <v>35</v>
      </c>
      <c r="N35" s="63"/>
      <c r="O35" s="64"/>
    </row>
    <row r="36" spans="1:16" ht="11.25" customHeight="1" x14ac:dyDescent="0.2">
      <c r="A36" s="30" t="s">
        <v>36</v>
      </c>
      <c r="B36" s="31"/>
      <c r="C36" s="31"/>
      <c r="D36" s="31"/>
      <c r="E36" s="31"/>
      <c r="F36" s="32"/>
      <c r="G36" s="31"/>
      <c r="H36" s="33"/>
      <c r="I36" s="33"/>
      <c r="J36" s="33"/>
      <c r="K36" s="33"/>
      <c r="L36" s="34">
        <v>32902965099.919994</v>
      </c>
      <c r="M36" s="70" t="s">
        <v>37</v>
      </c>
      <c r="N36" s="71"/>
      <c r="O36" s="72"/>
    </row>
    <row r="37" spans="1:16" ht="11.25" customHeight="1" x14ac:dyDescent="0.2">
      <c r="A37" s="73" t="s">
        <v>38</v>
      </c>
      <c r="B37" s="74"/>
      <c r="C37" s="74"/>
      <c r="D37" s="74"/>
      <c r="E37" s="75"/>
      <c r="F37" s="32"/>
      <c r="G37" s="31"/>
      <c r="H37" s="37"/>
      <c r="I37" s="37"/>
      <c r="J37" s="37"/>
      <c r="K37" s="37"/>
      <c r="L37" s="38">
        <v>78784118.489999995</v>
      </c>
      <c r="M37" s="70" t="s">
        <v>37</v>
      </c>
      <c r="N37" s="71"/>
      <c r="O37" s="72"/>
    </row>
    <row r="38" spans="1:16" ht="12.75" x14ac:dyDescent="0.2">
      <c r="A38" s="39" t="s">
        <v>39</v>
      </c>
      <c r="B38" s="36"/>
      <c r="C38" s="36"/>
      <c r="D38" s="36"/>
      <c r="E38" s="36"/>
      <c r="F38" s="32"/>
      <c r="G38" s="31"/>
      <c r="H38" s="37"/>
      <c r="I38" s="37"/>
      <c r="J38" s="37"/>
      <c r="K38" s="37"/>
      <c r="L38" s="40">
        <v>5300000</v>
      </c>
      <c r="M38" s="32"/>
      <c r="N38" s="31"/>
      <c r="O38" s="35"/>
    </row>
    <row r="39" spans="1:16" ht="12.75" x14ac:dyDescent="0.2">
      <c r="A39" s="76" t="s">
        <v>40</v>
      </c>
      <c r="B39" s="77"/>
      <c r="C39" s="77"/>
      <c r="D39" s="77"/>
      <c r="E39" s="78"/>
      <c r="F39" s="32"/>
      <c r="G39" s="31"/>
      <c r="H39" s="37"/>
      <c r="I39" s="37"/>
      <c r="J39" s="37"/>
      <c r="K39" s="37"/>
      <c r="L39" s="40">
        <v>355174384</v>
      </c>
      <c r="M39" s="32"/>
      <c r="N39" s="31"/>
      <c r="O39" s="35"/>
    </row>
    <row r="40" spans="1:16" ht="12.75" x14ac:dyDescent="0.2">
      <c r="A40" s="39" t="s">
        <v>41</v>
      </c>
      <c r="B40" s="36"/>
      <c r="C40" s="36"/>
      <c r="D40" s="36"/>
      <c r="E40" s="36"/>
      <c r="F40" s="32"/>
      <c r="G40" s="31"/>
      <c r="H40" s="37"/>
      <c r="I40" s="37"/>
      <c r="J40" s="37"/>
      <c r="K40" s="37"/>
      <c r="L40" s="40">
        <v>0</v>
      </c>
      <c r="M40" s="32"/>
      <c r="N40" s="31"/>
      <c r="O40" s="35"/>
    </row>
    <row r="41" spans="1:16" ht="11.25" customHeight="1" x14ac:dyDescent="0.2">
      <c r="A41" s="41" t="s">
        <v>42</v>
      </c>
      <c r="B41" s="31"/>
      <c r="C41" s="31"/>
      <c r="D41" s="31"/>
      <c r="E41" s="31"/>
      <c r="F41" s="32"/>
      <c r="G41" s="31"/>
      <c r="H41" s="33"/>
      <c r="I41" s="33"/>
      <c r="J41" s="33"/>
      <c r="K41" s="33"/>
      <c r="L41" s="42">
        <v>32463706597.429993</v>
      </c>
      <c r="M41" s="70" t="s">
        <v>37</v>
      </c>
      <c r="N41" s="71"/>
      <c r="O41" s="72"/>
    </row>
    <row r="42" spans="1:16" ht="12.75" x14ac:dyDescent="0.2">
      <c r="A42" s="43" t="s">
        <v>43</v>
      </c>
      <c r="B42" s="10"/>
      <c r="C42" s="10"/>
      <c r="D42" s="10"/>
      <c r="E42" s="10"/>
      <c r="F42" s="9"/>
      <c r="G42" s="10"/>
      <c r="H42" s="44"/>
      <c r="I42" s="44"/>
      <c r="J42" s="44"/>
      <c r="K42" s="44"/>
      <c r="L42" s="54">
        <f>N33+O33</f>
        <v>15576635461.493999</v>
      </c>
      <c r="M42" s="9"/>
      <c r="N42" s="44"/>
      <c r="O42" s="54">
        <f>L42/L41*100</f>
        <v>47.981691230314198</v>
      </c>
      <c r="P42" s="21"/>
    </row>
    <row r="43" spans="1:16" ht="11.25" customHeight="1" x14ac:dyDescent="0.2">
      <c r="A43" s="80" t="s">
        <v>44</v>
      </c>
      <c r="B43" s="81"/>
      <c r="C43" s="81"/>
      <c r="D43" s="81"/>
      <c r="E43" s="82"/>
      <c r="F43" s="45"/>
      <c r="G43" s="46"/>
      <c r="H43" s="46"/>
      <c r="I43" s="46"/>
      <c r="J43" s="46"/>
      <c r="K43" s="46"/>
      <c r="L43" s="47">
        <v>17530401562.610001</v>
      </c>
      <c r="M43" s="45"/>
      <c r="N43" s="46"/>
      <c r="O43" s="40">
        <v>54</v>
      </c>
    </row>
    <row r="44" spans="1:16" ht="11.25" customHeight="1" x14ac:dyDescent="0.2">
      <c r="A44" s="45" t="s">
        <v>45</v>
      </c>
      <c r="B44" s="46"/>
      <c r="C44" s="46"/>
      <c r="D44" s="46"/>
      <c r="E44" s="46"/>
      <c r="F44" s="45"/>
      <c r="G44" s="46"/>
      <c r="H44" s="46"/>
      <c r="I44" s="46"/>
      <c r="J44" s="46"/>
      <c r="K44" s="46"/>
      <c r="L44" s="47">
        <v>16653881484.48</v>
      </c>
      <c r="M44" s="45"/>
      <c r="N44" s="46"/>
      <c r="O44" s="47">
        <v>51.3</v>
      </c>
    </row>
    <row r="45" spans="1:16" ht="11.25" customHeight="1" x14ac:dyDescent="0.2">
      <c r="A45" s="45" t="s">
        <v>46</v>
      </c>
      <c r="B45" s="46"/>
      <c r="C45" s="46"/>
      <c r="D45" s="46"/>
      <c r="E45" s="46"/>
      <c r="F45" s="45"/>
      <c r="G45" s="46"/>
      <c r="H45" s="46"/>
      <c r="I45" s="46"/>
      <c r="J45" s="46"/>
      <c r="K45" s="46"/>
      <c r="L45" s="47">
        <v>15777361406.35</v>
      </c>
      <c r="M45" s="45"/>
      <c r="N45" s="46"/>
      <c r="O45" s="47">
        <v>48.6</v>
      </c>
    </row>
    <row r="46" spans="1:16" ht="12.75" x14ac:dyDescent="0.2">
      <c r="A46" s="79" t="str">
        <f ca="1">CONCATENATE("FONTE: Sistema: SIAFIC CARIOCA,  Unidade Responsável: Controladoria Geral do Município, Data e hora da Emissão: ",TEXT(NOW(),"dd/mm/aaaa hh:mm"))</f>
        <v>FONTE: Sistema: SIAFIC CARIOCA,  Unidade Responsável: Controladoria Geral do Município, Data e hora da Emissão: 09/12/2024 09:36</v>
      </c>
      <c r="B46" s="79"/>
      <c r="C46" s="79"/>
      <c r="D46" s="79"/>
      <c r="E46" s="79"/>
      <c r="F46" s="79"/>
      <c r="G46" s="79"/>
      <c r="H46" s="79"/>
      <c r="I46" s="79"/>
      <c r="J46" s="79"/>
      <c r="K46" s="48"/>
      <c r="L46" s="48"/>
      <c r="M46" s="48"/>
      <c r="N46" s="48"/>
      <c r="O46" s="48"/>
    </row>
    <row r="47" spans="1:16" ht="15" customHeight="1" x14ac:dyDescent="0.2">
      <c r="A47" s="53" t="s">
        <v>48</v>
      </c>
      <c r="B47" s="53"/>
      <c r="C47" s="53"/>
      <c r="D47" s="53"/>
      <c r="E47" s="53"/>
      <c r="F47" s="53"/>
      <c r="G47" s="53"/>
    </row>
    <row r="48" spans="1:16" ht="12.75" x14ac:dyDescent="0.2">
      <c r="A48" s="79" t="s">
        <v>47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</row>
    <row r="49" spans="1:1" ht="15.75" customHeight="1" x14ac:dyDescent="0.2">
      <c r="A49" s="83" t="s">
        <v>53</v>
      </c>
    </row>
  </sheetData>
  <mergeCells count="32">
    <mergeCell ref="M41:O41"/>
    <mergeCell ref="A43:E43"/>
    <mergeCell ref="A48:O48"/>
    <mergeCell ref="M12:M15"/>
    <mergeCell ref="A35:E35"/>
    <mergeCell ref="F35:L35"/>
    <mergeCell ref="M35:O35"/>
    <mergeCell ref="M36:O36"/>
    <mergeCell ref="A37:E37"/>
    <mergeCell ref="M37:O37"/>
    <mergeCell ref="G12:G15"/>
    <mergeCell ref="H12:H15"/>
    <mergeCell ref="I12:I15"/>
    <mergeCell ref="J12:J15"/>
    <mergeCell ref="A39:E39"/>
    <mergeCell ref="A46:J46"/>
    <mergeCell ref="L12:L15"/>
    <mergeCell ref="K12:K15"/>
    <mergeCell ref="A2:O2"/>
    <mergeCell ref="A3:O3"/>
    <mergeCell ref="A4:O4"/>
    <mergeCell ref="A5:O5"/>
    <mergeCell ref="A6:O6"/>
    <mergeCell ref="B7:M7"/>
    <mergeCell ref="B9:O9"/>
    <mergeCell ref="B10:O10"/>
    <mergeCell ref="B11:N11"/>
    <mergeCell ref="B12:B15"/>
    <mergeCell ref="C12:C15"/>
    <mergeCell ref="D12:D15"/>
    <mergeCell ref="E12:E15"/>
    <mergeCell ref="F12:F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4" orientation="landscape" r:id="rId1"/>
  <rowBreaks count="1" manualBreakCount="1">
    <brk id="3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1 - Pessoal E, DF e M</vt:lpstr>
      <vt:lpstr>'Anexo 1 - Pessoal E, DF e M'!Area_de_impressao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Claudia Franklin</dc:creator>
  <cp:lastModifiedBy>cgmhome</cp:lastModifiedBy>
  <cp:lastPrinted>2024-12-09T12:37:19Z</cp:lastPrinted>
  <dcterms:created xsi:type="dcterms:W3CDTF">2024-09-27T14:54:16Z</dcterms:created>
  <dcterms:modified xsi:type="dcterms:W3CDTF">2024-12-09T12:37:52Z</dcterms:modified>
</cp:coreProperties>
</file>