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4º Bim\"/>
    </mc:Choice>
  </mc:AlternateContent>
  <xr:revisionPtr revIDLastSave="0" documentId="13_ncr:1_{E119CEA1-41F3-41F9-BC8A-13A53D932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1" sheetId="1" r:id="rId1"/>
  </sheets>
  <definedNames>
    <definedName name="_xlnm.Print_Area" localSheetId="0">'Planilha 1'!$A$1:$N$141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" l="1"/>
  <c r="I60" i="1"/>
  <c r="A138" i="1"/>
  <c r="M58" i="1"/>
  <c r="K58" i="1"/>
  <c r="I58" i="1"/>
  <c r="I56" i="1"/>
  <c r="N142" i="1" l="1"/>
  <c r="M142" i="1"/>
  <c r="L142" i="1"/>
  <c r="K142" i="1"/>
  <c r="J142" i="1"/>
  <c r="I142" i="1"/>
  <c r="H142" i="1"/>
  <c r="G142" i="1"/>
  <c r="F142" i="1"/>
</calcChain>
</file>

<file path=xl/sharedStrings.xml><?xml version="1.0" encoding="utf-8"?>
<sst xmlns="http://schemas.openxmlformats.org/spreadsheetml/2006/main" count="197" uniqueCount="143">
  <si>
    <t>PREFEITURA DA CIDADE DO RIO DE JANEIRO</t>
  </si>
  <si>
    <t>RELATÓRIO RESUMIDO DA EXECUÇÃO ORÇAMENTÁRIA</t>
  </si>
  <si>
    <t>DEMONSTRATIVO DAS  RECEITAS E DESPESAS COM AÇÕES E SERVIÇOS PÚBLICOS DE SAÚDE</t>
  </si>
  <si>
    <t>ORÇAMENTO FISCAL E DA SEGURIDADE SOCIAL</t>
  </si>
  <si>
    <t>JANEIRO A AGOSTO 2024/BIMESTRE JULHO-AGOSTO</t>
  </si>
  <si>
    <t>R$ 1,00</t>
  </si>
  <si>
    <t>RECEITAS RESULTANTES DE IMPOSTOS E TRANSFERÊNCIAS CONSTITUCIONAIS E LEGAIS</t>
  </si>
  <si>
    <t>PREVISÃO
INICIAL</t>
  </si>
  <si>
    <t>PREVISÃO
ATUALIZADA
(a)</t>
  </si>
  <si>
    <t>RECEITAS REALIZADAS</t>
  </si>
  <si>
    <t>Até o Bimestre
(b)</t>
  </si>
  <si>
    <t>RECEITA DE IMPOSTOS (I)</t>
  </si>
  <si>
    <t xml:space="preserve">   Receita Resultante do Imposto Predial e Territorial Urbano - IPTU</t>
  </si>
  <si>
    <t xml:space="preserve">   Receita Resultante do Imposto sobre Transmissão Inter Vivos - ITBI</t>
  </si>
  <si>
    <t xml:space="preserve">   Receita Resultante do Imposto sobre Serviços de Qualquer Natureza - ISS</t>
  </si>
  <si>
    <t xml:space="preserve">   Receita Resultante do Imposto sobre a Renda e Proventos de Qualquer Natureza Retido na Fonte – IRRF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</si>
  <si>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</si>
  <si>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</si>
  <si>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</si>
  <si>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</si>
  <si>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</si>
  <si>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</si>
  <si>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Outras Transferências ou Compensações Financeiras Provenientes de Impostos e Transferências Constitucionais</t>
  </si>
  <si>
    <t>TOTAL DAS RECEITAS RESULTANTES DE IMPOSTOS E TRANFERÊNCIAS CONSTITUCIONAIS E LEGAIS - (III) = (I) + (II)</t>
  </si>
  <si>
    <t>DESPESAS COM AÇÕES E SERVIÇOS PÚBLICOS DE SAÚDE (ASPS) - POR SUBFUNÇÃO E CATEGORIA ECONÔMICA</t>
  </si>
  <si>
    <t>DOTAÇÃO
INICIAL</t>
  </si>
  <si>
    <t>DOTAÇÃO
ATUALIZADA
(c)</t>
  </si>
  <si>
    <t>DESPESAS EMPENHADAS</t>
  </si>
  <si>
    <t>DESPESAS LIQUIDADAS</t>
  </si>
  <si>
    <t>DESPESAS PAGAS</t>
  </si>
  <si>
    <t>Até o Bimestre
(d)</t>
  </si>
  <si>
    <t>%
(d/c) x 100</t>
  </si>
  <si>
    <t>Até o Bimestre
(e)</t>
  </si>
  <si>
    <t>%
(e/c) x 100</t>
  </si>
  <si>
    <t>Até o Bimestre
(f)</t>
  </si>
  <si>
    <t>%
(f/c) x 100</t>
  </si>
  <si>
    <t>ATENÇÃO BÁSICA (IV)</t>
  </si>
  <si>
    <t xml:space="preserve">   Despesas Correntes </t>
  </si>
  <si>
    <t xml:space="preserve">   Despesas de Capital</t>
  </si>
  <si>
    <t>ASSISTÊNCIA HOSPITALAR E AMBULATORIAL (V)</t>
  </si>
  <si>
    <t xml:space="preserve">   Despesas de Capital </t>
  </si>
  <si>
    <t>SUPORTE PROFILÁTICO E TERAPÊUTICO (VI)</t>
  </si>
  <si>
    <t>VIGILÂNCIA SANITÁRIA (VII)</t>
  </si>
  <si>
    <t>VIGILÂNCIA EPIDEMIOLÓGICA (VIII)</t>
  </si>
  <si>
    <t>ALIMENTAÇÃO E NUTRIÇÃO (IX)</t>
  </si>
  <si>
    <t>OUTRAS SUBFUNÇÕES (X)</t>
  </si>
  <si>
    <t>TOTAL (XI) = (IV + V + VI + VII + VIII + IX + X)</t>
  </si>
  <si>
    <t>APURAÇÃO DO CUMPRIMENTO DO LIMITE MÍNIMO PARA APLICAÇÃO EM ASPS</t>
  </si>
  <si>
    <t>DESPESAS EMPENHADAS
(d)</t>
  </si>
  <si>
    <t>DESPESAS LIQUIDADAS
(e)</t>
  </si>
  <si>
    <t>DESPESAS PAGAS
(f)</t>
  </si>
  <si>
    <t>Total das Despesas com ASPS (XII) = (XI)</t>
  </si>
  <si>
    <t>(-) Restos a Pagar Não Processados Inscritos Indevidamente no Exercício sem Disponibilidade Financeira (XIII)</t>
  </si>
  <si>
    <t>(-) Despesas Custeadas com Recursos Vinculados à Parcela do Percentual Mínimo que não foi Aplicada em ASPS em Exercícios Anteriores (XIV)</t>
  </si>
  <si>
    <t>(-) Despesas Custeadas com Disponibilidade de Caixa Vinculada aos Restos a Pagar Cancelados (XV)</t>
  </si>
  <si>
    <t>(=) VALOR APLICADO EM ASPS (XVI) = (XII - XIII - XIV - XV)</t>
  </si>
  <si>
    <t>Despesa Mínima a ser Aplicada em ASPS (XVII) = (III) x 15% (LC 141/2012)</t>
  </si>
  <si>
    <t>Despesa Mínima a ser Aplicada em ASPS (XVII) = (III) x % (Lei Orgânica Municipal)</t>
  </si>
  <si>
    <t>Diferença entre o Valor Aplicado e a Despesa Mínima a ser Aplicada (XVIII) = (XVI (d ou e) - XVII)1</t>
  </si>
  <si>
    <t>Limite não Cumprido (XIX) = (XVIII) (Quando valor for inferior a zero)</t>
  </si>
  <si>
    <t>PERCENTUAL DA RECEITA DE IMPOSTOS E TRANSFERÊNCIAS CONSTITUCIONAIS E LEGAIS APLICADO EM ASPS (XVI / III)*100 (mínimo de 15% conforme LC n° 141/2012 ou % da Lei Orgânica Municipal)</t>
  </si>
  <si>
    <t>LIMITE NÃO CUMPRIDO</t>
  </si>
  <si>
    <t>Saldo Inicial
(no exercício atual)
(h)</t>
  </si>
  <si>
    <t>Empenhadas
(i)</t>
  </si>
  <si>
    <t>Liquidadas
(j)</t>
  </si>
  <si>
    <t>Pagas
(k)</t>
  </si>
  <si>
    <t>Diferença de limite não cumprido em 2023 (saldo inicial igual ao saldo final do demonstrativo do exercício anterior)</t>
  </si>
  <si>
    <t>Diferença de limite não cumprido em Exercícios Anteriores (saldo inicial igual ao saldo final do demonstrativo do exercício anterior)</t>
  </si>
  <si>
    <t>TOTAL DA DIFERENÇA DE LIMITE NÃO CUMPRIDO EM EXERCÍCIOS ANTERIORES (XX)</t>
  </si>
  <si>
    <t>EXECUÇÃO DE RESTOS A PAGAR</t>
  </si>
  <si>
    <t>Valor Mínimo para aplicação em
ASPS
(m)</t>
  </si>
  <si>
    <t>Valor aplicado em ASPS no
exercício
(n)</t>
  </si>
  <si>
    <t>Valor aplicado
além do limite
mínimo
(o) = (n - m),
se&lt;0,
então (o)=0</t>
  </si>
  <si>
    <t>Total inscrito
em RP no
exercício
(p)</t>
  </si>
  <si>
    <t>RPNP Inscritos
Indevidamente
no Exercício
sem
Disponibilidade
Financeira
q = (XIVd)</t>
  </si>
  <si>
    <t>Valor inscrito
em RP
considerado no
Limite
(r)=(p-(o+q))
se&lt;0,
então (r)=(o)</t>
  </si>
  <si>
    <t>Total de RP
pagos
(s)</t>
  </si>
  <si>
    <t>Total de RP cancelados ou
prescritos
(u)</t>
  </si>
  <si>
    <t>Diferença entre o valor aplicado
além do limite e o total de RP
cancelados
(v) = ((o + q) - u))</t>
  </si>
  <si>
    <t>Empenhos de 2024</t>
  </si>
  <si>
    <t>Empenhos de 2023</t>
  </si>
  <si>
    <t>Empenhos de 2022</t>
  </si>
  <si>
    <t>Empenhos de 2021</t>
  </si>
  <si>
    <t>Empenhos de 2020 e anteriores</t>
  </si>
  <si>
    <t>TOTAL DOS RESTOS A PAGAR CANCELADOS OU PRESCRITOS ATÉ O FINAL DO EXERCÍCIO ATUAL QUE AFETARAM O CUMPRIMENTO DO LIMITE (XXI) (soma dos saldos negativos da coluna "v")</t>
  </si>
  <si>
    <t>TOTAL DOS RESTOS A PAGAR CANCELADOS OU PRESCRITOS ATÉ O FINAL DO EXERCÍCIO ANTERIOR QUE AFETARAM O CUMPRIMENTO DO LIMITE (XXII) (valor informado no demonstrativo do exercício anterior)</t>
  </si>
  <si>
    <t>TOTAL DOS RESTOS A PAGAR CANCELADOS OU PRESCRITOS NO EXERCÍCIO ATUAL QUE AFETARAM O CUMPRIMENTO DO LIMITE (XXIII) = (XXI - XXII) (Artigo 24 § 1º e 2º da LC 141/2012)</t>
  </si>
  <si>
    <t>RESTOS  A PAGAR CANCELADOS OU PRESCRITOS</t>
  </si>
  <si>
    <t>Saldo Inicial
(w)</t>
  </si>
  <si>
    <t>Empenhadas
(x)</t>
  </si>
  <si>
    <t>Liquidadas
(y)</t>
  </si>
  <si>
    <t>Pagas
(z)</t>
  </si>
  <si>
    <t>Restos a pagar cancelados ou prescritos em 2024 a serem compensados (XXIV)</t>
  </si>
  <si>
    <t>Restos a pagar cancelados ou prescritos em 2023 a serem compensados (XXV)</t>
  </si>
  <si>
    <t xml:space="preserve"> Restos a pagar cancelados ou prescritos em exercícios anteriores a serem compensados (XXVI)</t>
  </si>
  <si>
    <t>TOTAL DE RESTOS A PAGAR CANCELADOS OU PRESCRITOS A COMPENSAR (XXVII)</t>
  </si>
  <si>
    <t>RECEITAS ADICIONAIS PARA O FINANCIAMENTO DA SAÚDE NÃO COMPUTADAS NO CÁLCULO DO MÍNIMO</t>
  </si>
  <si>
    <t>RECEITAS DE TRANSFERÊNCIAS PARA A SAÚDE (XXVIII)</t>
  </si>
  <si>
    <t xml:space="preserve">    Proveniente da União</t>
  </si>
  <si>
    <t xml:space="preserve">    Proveniente dos Estados </t>
  </si>
  <si>
    <t xml:space="preserve">   Proveniente de outros Municípios</t>
  </si>
  <si>
    <t>RECEITA DE OPERAÇÕES DE CRÉDITO INTERNAS E EXTERNAS VINCULADAS A SAÚDE (XXIX)</t>
  </si>
  <si>
    <t>OUTRAS RECEITAS (XXX)</t>
  </si>
  <si>
    <t>TOTAL DE RECEITAS ADICIONAIS PARA FINANCIAMENTO DA SAÚDE (XXXI) = (XXVIII + XXIX + XXX)</t>
  </si>
  <si>
    <t>DESPESAS COM SAÚDE NÃO COMPUTADAS NO CÁLCULO MÍNIMO</t>
  </si>
  <si>
    <t>DESPESAS COM SAÚDE POR SUBFUNÇÕES E CATEGORIA ECONÔMICA NÃO COMPUTADAS NO CÁLCULO DO MÍNIMO</t>
  </si>
  <si>
    <t>Inscritas em
Restos a Pagar
não Processados
(g)</t>
  </si>
  <si>
    <t>ATENÇÃO BÁSICA (XXXII)</t>
  </si>
  <si>
    <t>ASSISTÊNCIA HOSPITALAR E AMBULATORIAL (XXXIII)</t>
  </si>
  <si>
    <t>SUPORTE PROFILÁTICO E TERAPÊUTICO (XXXIV)</t>
  </si>
  <si>
    <t>VIGILÂNCIA SANITÁRIA (XXXV)</t>
  </si>
  <si>
    <t>VIGILÂNCIA EPIDEMIOLÓGICA (XXXVI)</t>
  </si>
  <si>
    <t>ALIMENTAÇÃO E NUTRIÇÃO (XXXVII)</t>
  </si>
  <si>
    <t>OUTRAS SUBFUNÇÕES (XXXVIII)</t>
  </si>
  <si>
    <t>TOTAL DAS DESPESAS NÃO COMPUTADAS NO CÁLCULO DO MÍNIMO (XXXIX) = (XXXII + XXXIII + XXXIV + XXXV + XXXVI + XXXVII + XXXVIII)</t>
  </si>
  <si>
    <t>DESPESAS TOTAIS COM SAÚDE</t>
  </si>
  <si>
    <t>ATENÇÃO BÁSICA (XL) = (IV + XXXII)</t>
  </si>
  <si>
    <t>ASSISTÊNCIA HOSPITALAR E AMBULATORIAL (XLI) = (V + XXXIII)</t>
  </si>
  <si>
    <t>SUPORTE PROFILÁTICO E TERAPÊUTICO (XLII) = (VI + XXXIV)</t>
  </si>
  <si>
    <t>VIGILÂNCIA SANITÁRIA (XLIII) = (VII + XXXV)</t>
  </si>
  <si>
    <t>VIGILÂNCIA EPIDEMIOLÓGICA (XLIV) = (VIII + XXXVI)</t>
  </si>
  <si>
    <t>ALIMENTAÇÃO E NUTRIÇÃO (XLV) = (XIX + XXXVII)</t>
  </si>
  <si>
    <t>OUTRAS SUBFUNÇÕES (XLVI) = (X + XXXVIII)</t>
  </si>
  <si>
    <t>TOTAL DAS DESPESAS COM SAÚDE (XLVII) = (XI + XXXIX)</t>
  </si>
  <si>
    <t>Notas:</t>
  </si>
  <si>
    <t>RREO – ANEXO XII  (LC n° 141/2012 art.35)</t>
  </si>
  <si>
    <t>% (b/a) x 100</t>
  </si>
  <si>
    <t>Inscritas em Restos a Pagar não Processados         (g)</t>
  </si>
  <si>
    <t>CONTROLE DO VALOR REFERENTE AO PERCENTUAL MÍNIMO NÃO CUMPRIDO EM EXERCÍCIOS ANTERIORES PARA FINS DE APLICAÇÃO DOS RECURSOS VINCULADOS CONFORME ARTIGOS 25 E 26 DA LC 141/2012</t>
  </si>
  <si>
    <t xml:space="preserve">Despesas Custeadas no Exercício de Referência </t>
  </si>
  <si>
    <r>
      <t>Saldo Final (não aplicado)</t>
    </r>
    <r>
      <rPr>
        <b/>
        <vertAlign val="superscript"/>
        <sz val="8"/>
        <rFont val="Times New Roman"/>
        <family val="1"/>
      </rPr>
      <t>1</t>
    </r>
    <r>
      <rPr>
        <b/>
        <sz val="10"/>
        <rFont val="Times New Roman"/>
        <family val="1"/>
      </rPr>
      <t xml:space="preserve">
(l) = (h - (i ou j))</t>
    </r>
  </si>
  <si>
    <r>
      <t>EXERCÍCIO DO EMPENHO</t>
    </r>
    <r>
      <rPr>
        <b/>
        <vertAlign val="superscript"/>
        <sz val="10"/>
        <rFont val="Times New Roman"/>
        <family val="1"/>
      </rPr>
      <t>2</t>
    </r>
  </si>
  <si>
    <t>Total de RP a pagar
Total de RP a pagar             (t) = (p) - (s) - (u)</t>
  </si>
  <si>
    <t>CONTROLE DE RESTOS A PAGAR CANCELADOS OU PRESCRITOS CONSIDERADOS PARA FINS DE APLICAÇÃO DA DISPONIBILIDADE DE CAIXA 
CONFORME ARTIGO 24§ 1º e 2º DA LC 141/2012</t>
  </si>
  <si>
    <r>
      <t>Saldo Final (não aplicado)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
(aa) = (w - (x ou y))</t>
    </r>
  </si>
  <si>
    <t>Continua 1/3</t>
  </si>
  <si>
    <t>Continuação</t>
  </si>
  <si>
    <t>Continua 2/3</t>
  </si>
  <si>
    <t>Continuação 3/3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</si>
  <si>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Nos cinco primeiros bimestres do exercício,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</si>
  <si>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Até o exercício de 2018, o controle da execução dos restos a pagar considerava apenas os valores dos restos a pagar não processados. A partir do exercício de 2019, o controle da execução dos restos a pagar considera os restos a pagar
processados e não processados.</t>
    </r>
  </si>
  <si>
    <t>Até o Bimestre (b)</t>
  </si>
  <si>
    <t>Diferença de limite não cumprido em 2024 (saldo final = XIXd)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</si>
</sst>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10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217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4" fontId="4" fillId="2" borderId="5" xfId="0" applyNumberFormat="1" applyFont="1" applyFill="1" applyBorder="1" applyAlignment="1">
      <alignment horizontal="right" vertical="top" wrapText="1"/>
    </xf>
    <xf numFmtId="164" fontId="4" fillId="2" borderId="5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/>
    <xf numFmtId="4" fontId="4" fillId="2" borderId="7" xfId="0" applyNumberFormat="1" applyFont="1" applyFill="1" applyBorder="1" applyAlignment="1">
      <alignment horizontal="right" vertical="top" wrapText="1"/>
    </xf>
    <xf numFmtId="164" fontId="4" fillId="2" borderId="7" xfId="0" applyNumberFormat="1" applyFont="1" applyFill="1" applyBorder="1" applyAlignment="1">
      <alignment horizontal="right" vertical="top" wrapText="1"/>
    </xf>
    <xf numFmtId="0" fontId="5" fillId="0" borderId="0" xfId="0" applyNumberFormat="1" applyFont="1" applyFill="1" applyBorder="1" applyAlignment="1"/>
    <xf numFmtId="0" fontId="4" fillId="2" borderId="44" xfId="0" applyNumberFormat="1" applyFont="1" applyFill="1" applyBorder="1" applyAlignment="1">
      <alignment horizontal="left" vertical="top" wrapText="1"/>
    </xf>
    <xf numFmtId="0" fontId="4" fillId="2" borderId="45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center" vertical="center" wrapText="1"/>
    </xf>
    <xf numFmtId="4" fontId="4" fillId="2" borderId="36" xfId="0" applyNumberFormat="1" applyFont="1" applyFill="1" applyBorder="1" applyAlignment="1">
      <alignment horizontal="right" vertical="top" wrapText="1"/>
    </xf>
    <xf numFmtId="4" fontId="4" fillId="2" borderId="37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4" fontId="5" fillId="2" borderId="36" xfId="0" applyNumberFormat="1" applyFont="1" applyFill="1" applyBorder="1" applyAlignment="1">
      <alignment horizontal="right" vertical="top" wrapText="1"/>
    </xf>
    <xf numFmtId="4" fontId="5" fillId="2" borderId="37" xfId="0" applyNumberFormat="1" applyFont="1" applyFill="1" applyBorder="1" applyAlignment="1">
      <alignment horizontal="right" vertical="top" wrapText="1"/>
    </xf>
    <xf numFmtId="4" fontId="5" fillId="3" borderId="29" xfId="0" applyNumberFormat="1" applyFont="1" applyFill="1" applyBorder="1" applyAlignment="1">
      <alignment horizontal="right" vertical="top" wrapText="1"/>
    </xf>
    <xf numFmtId="4" fontId="5" fillId="3" borderId="38" xfId="0" applyNumberFormat="1" applyFont="1" applyFill="1" applyBorder="1" applyAlignment="1">
      <alignment horizontal="right" vertical="top" wrapText="1"/>
    </xf>
    <xf numFmtId="164" fontId="5" fillId="3" borderId="29" xfId="0" applyNumberFormat="1" applyFont="1" applyFill="1" applyBorder="1" applyAlignment="1">
      <alignment horizontal="right" vertical="top" wrapText="1"/>
    </xf>
    <xf numFmtId="0" fontId="5" fillId="3" borderId="3" xfId="0" applyNumberFormat="1" applyFont="1" applyFill="1" applyBorder="1" applyAlignment="1">
      <alignment horizontal="center" vertical="center" wrapText="1"/>
    </xf>
    <xf numFmtId="4" fontId="5" fillId="5" borderId="29" xfId="0" applyNumberFormat="1" applyFont="1" applyFill="1" applyBorder="1" applyAlignment="1">
      <alignment horizontal="right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4" fontId="5" fillId="5" borderId="29" xfId="0" applyNumberFormat="1" applyFont="1" applyFill="1" applyBorder="1" applyAlignment="1">
      <alignment horizontal="right" vertical="top" wrapText="1"/>
    </xf>
    <xf numFmtId="4" fontId="5" fillId="5" borderId="38" xfId="0" applyNumberFormat="1" applyFont="1" applyFill="1" applyBorder="1" applyAlignment="1">
      <alignment horizontal="right" vertical="top" wrapText="1"/>
    </xf>
    <xf numFmtId="4" fontId="5" fillId="5" borderId="38" xfId="0" applyNumberFormat="1" applyFont="1" applyFill="1" applyBorder="1" applyAlignment="1">
      <alignment horizontal="right" vertical="center" wrapText="1"/>
    </xf>
    <xf numFmtId="0" fontId="5" fillId="3" borderId="55" xfId="0" applyNumberFormat="1" applyFont="1" applyFill="1" applyBorder="1" applyAlignment="1">
      <alignment horizontal="center" vertical="center" wrapText="1"/>
    </xf>
    <xf numFmtId="0" fontId="5" fillId="3" borderId="56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left" vertical="center" wrapText="1"/>
    </xf>
    <xf numFmtId="4" fontId="4" fillId="2" borderId="47" xfId="0" applyNumberFormat="1" applyFont="1" applyFill="1" applyBorder="1" applyAlignment="1">
      <alignment horizontal="right" vertical="center" wrapText="1"/>
    </xf>
    <xf numFmtId="164" fontId="4" fillId="2" borderId="47" xfId="0" applyNumberFormat="1" applyFont="1" applyFill="1" applyBorder="1" applyAlignment="1">
      <alignment horizontal="right" vertical="center" wrapText="1"/>
    </xf>
    <xf numFmtId="0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0" fontId="12" fillId="0" borderId="0" xfId="1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25" xfId="0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4" fontId="5" fillId="2" borderId="0" xfId="0" applyNumberFormat="1" applyFont="1" applyFill="1" applyBorder="1" applyAlignment="1">
      <alignment horizontal="right" vertical="top" wrapText="1"/>
    </xf>
    <xf numFmtId="4" fontId="5" fillId="2" borderId="25" xfId="0" applyNumberFormat="1" applyFont="1" applyFill="1" applyBorder="1" applyAlignment="1">
      <alignment horizontal="right" vertical="top" wrapText="1"/>
    </xf>
    <xf numFmtId="4" fontId="5" fillId="0" borderId="5" xfId="0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" fontId="5" fillId="0" borderId="25" xfId="0" applyNumberFormat="1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25" xfId="0" applyNumberFormat="1" applyFont="1" applyFill="1" applyBorder="1" applyAlignment="1">
      <alignment horizontal="right" vertical="top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4" fontId="5" fillId="3" borderId="29" xfId="0" applyNumberFormat="1" applyFont="1" applyFill="1" applyBorder="1" applyAlignment="1">
      <alignment vertical="center" wrapText="1"/>
    </xf>
    <xf numFmtId="4" fontId="5" fillId="3" borderId="27" xfId="0" applyNumberFormat="1" applyFont="1" applyFill="1" applyBorder="1" applyAlignment="1">
      <alignment vertical="center" wrapText="1"/>
    </xf>
    <xf numFmtId="4" fontId="5" fillId="3" borderId="3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/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4" fontId="4" fillId="2" borderId="7" xfId="0" applyNumberFormat="1" applyFont="1" applyFill="1" applyBorder="1" applyAlignment="1">
      <alignment horizontal="right" vertical="top" wrapText="1"/>
    </xf>
    <xf numFmtId="4" fontId="4" fillId="2" borderId="8" xfId="0" applyNumberFormat="1" applyFont="1" applyFill="1" applyBorder="1" applyAlignment="1">
      <alignment horizontal="right" vertical="top" wrapText="1"/>
    </xf>
    <xf numFmtId="4" fontId="4" fillId="2" borderId="40" xfId="0" applyNumberFormat="1" applyFont="1" applyFill="1" applyBorder="1" applyAlignment="1">
      <alignment horizontal="right" vertical="top" wrapText="1"/>
    </xf>
    <xf numFmtId="0" fontId="5" fillId="3" borderId="26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164" fontId="4" fillId="2" borderId="25" xfId="0" applyNumberFormat="1" applyFont="1" applyFill="1" applyBorder="1" applyAlignment="1">
      <alignment horizontal="right" vertical="top" wrapText="1"/>
    </xf>
    <xf numFmtId="0" fontId="5" fillId="5" borderId="41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" fontId="5" fillId="5" borderId="3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23" xfId="0" applyNumberFormat="1" applyFont="1" applyFill="1" applyBorder="1" applyAlignment="1">
      <alignment horizontal="righ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164" fontId="4" fillId="2" borderId="52" xfId="0" applyNumberFormat="1" applyFont="1" applyFill="1" applyBorder="1" applyAlignment="1">
      <alignment horizontal="right" vertical="top" wrapText="1"/>
    </xf>
    <xf numFmtId="4" fontId="4" fillId="4" borderId="53" xfId="3" applyNumberFormat="1" applyFont="1" applyFill="1" applyBorder="1" applyAlignment="1">
      <alignment horizontal="center"/>
    </xf>
    <xf numFmtId="4" fontId="4" fillId="4" borderId="54" xfId="3" applyNumberFormat="1" applyFont="1" applyFill="1" applyBorder="1" applyAlignment="1">
      <alignment horizontal="center"/>
    </xf>
    <xf numFmtId="4" fontId="6" fillId="4" borderId="53" xfId="3" applyNumberFormat="1" applyFont="1" applyFill="1" applyBorder="1" applyAlignment="1">
      <alignment horizontal="center"/>
    </xf>
    <xf numFmtId="4" fontId="6" fillId="4" borderId="54" xfId="3" applyNumberFormat="1" applyFont="1" applyFill="1" applyBorder="1" applyAlignment="1">
      <alignment horizontal="center"/>
    </xf>
    <xf numFmtId="164" fontId="5" fillId="3" borderId="52" xfId="0" applyNumberFormat="1" applyFont="1" applyFill="1" applyBorder="1" applyAlignment="1">
      <alignment horizontal="right" vertical="center" wrapText="1"/>
    </xf>
    <xf numFmtId="4" fontId="4" fillId="4" borderId="52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" fontId="4" fillId="4" borderId="19" xfId="3" applyNumberFormat="1" applyFont="1" applyFill="1" applyBorder="1" applyAlignment="1">
      <alignment horizontal="center"/>
    </xf>
    <xf numFmtId="4" fontId="4" fillId="4" borderId="20" xfId="3" applyNumberFormat="1" applyFont="1" applyFill="1" applyBorder="1" applyAlignment="1">
      <alignment horizontal="center"/>
    </xf>
    <xf numFmtId="4" fontId="4" fillId="4" borderId="21" xfId="3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right"/>
    </xf>
    <xf numFmtId="0" fontId="7" fillId="3" borderId="24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" fillId="0" borderId="48" xfId="0" applyNumberFormat="1" applyFont="1" applyFill="1" applyBorder="1" applyAlignment="1">
      <alignment horizontal="right"/>
    </xf>
    <xf numFmtId="164" fontId="5" fillId="3" borderId="29" xfId="0" applyNumberFormat="1" applyFont="1" applyFill="1" applyBorder="1" applyAlignment="1">
      <alignment horizontal="right" vertical="top" wrapText="1"/>
    </xf>
    <xf numFmtId="164" fontId="5" fillId="3" borderId="27" xfId="0" applyNumberFormat="1" applyFont="1" applyFill="1" applyBorder="1" applyAlignment="1">
      <alignment horizontal="right" vertical="top" wrapText="1"/>
    </xf>
    <xf numFmtId="164" fontId="5" fillId="3" borderId="30" xfId="0" applyNumberFormat="1" applyFont="1" applyFill="1" applyBorder="1" applyAlignment="1">
      <alignment horizontal="righ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right" vertical="top" wrapText="1"/>
    </xf>
    <xf numFmtId="164" fontId="4" fillId="2" borderId="8" xfId="0" applyNumberFormat="1" applyFont="1" applyFill="1" applyBorder="1" applyAlignment="1">
      <alignment horizontal="right" vertical="top" wrapText="1"/>
    </xf>
    <xf numFmtId="164" fontId="4" fillId="2" borderId="40" xfId="0" applyNumberFormat="1" applyFont="1" applyFill="1" applyBorder="1" applyAlignment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4" fontId="4" fillId="2" borderId="47" xfId="0" applyNumberFormat="1" applyFont="1" applyFill="1" applyBorder="1" applyAlignment="1">
      <alignment horizontal="right" vertical="center" wrapText="1"/>
    </xf>
    <xf numFmtId="4" fontId="4" fillId="2" borderId="48" xfId="0" applyNumberFormat="1" applyFont="1" applyFill="1" applyBorder="1" applyAlignment="1">
      <alignment horizontal="right" vertical="center" wrapText="1"/>
    </xf>
    <xf numFmtId="4" fontId="4" fillId="2" borderId="49" xfId="0" applyNumberFormat="1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32" xfId="0" applyFont="1" applyFill="1" applyBorder="1" applyAlignment="1">
      <alignment horizontal="left" vertical="top" wrapText="1"/>
    </xf>
    <xf numFmtId="164" fontId="5" fillId="3" borderId="19" xfId="0" applyNumberFormat="1" applyFont="1" applyFill="1" applyBorder="1" applyAlignment="1">
      <alignment horizontal="right" vertical="top" wrapText="1"/>
    </xf>
    <xf numFmtId="164" fontId="5" fillId="3" borderId="21" xfId="0" applyNumberFormat="1" applyFont="1" applyFill="1" applyBorder="1" applyAlignment="1">
      <alignment horizontal="right" vertical="top" wrapText="1"/>
    </xf>
    <xf numFmtId="0" fontId="5" fillId="3" borderId="4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right" vertical="top" wrapText="1"/>
    </xf>
    <xf numFmtId="164" fontId="5" fillId="3" borderId="23" xfId="0" applyNumberFormat="1" applyFont="1" applyFill="1" applyBorder="1" applyAlignment="1">
      <alignment horizontal="right" vertical="top" wrapText="1"/>
    </xf>
    <xf numFmtId="0" fontId="5" fillId="3" borderId="50" xfId="0" applyFont="1" applyFill="1" applyBorder="1" applyAlignment="1">
      <alignment horizontal="left" vertical="top" wrapText="1"/>
    </xf>
    <xf numFmtId="0" fontId="5" fillId="3" borderId="48" xfId="0" applyFont="1" applyFill="1" applyBorder="1" applyAlignment="1">
      <alignment horizontal="left" vertical="top" wrapText="1"/>
    </xf>
    <xf numFmtId="0" fontId="5" fillId="3" borderId="51" xfId="0" applyFont="1" applyFill="1" applyBorder="1" applyAlignment="1">
      <alignment horizontal="left" vertical="top" wrapText="1"/>
    </xf>
    <xf numFmtId="164" fontId="5" fillId="3" borderId="47" xfId="0" applyNumberFormat="1" applyFont="1" applyFill="1" applyBorder="1" applyAlignment="1">
      <alignment horizontal="right" vertical="top" wrapText="1"/>
    </xf>
    <xf numFmtId="164" fontId="5" fillId="3" borderId="49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/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4" fontId="5" fillId="5" borderId="29" xfId="0" applyNumberFormat="1" applyFont="1" applyFill="1" applyBorder="1" applyAlignment="1">
      <alignment horizontal="right" vertical="center" wrapText="1"/>
    </xf>
    <xf numFmtId="4" fontId="5" fillId="5" borderId="27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164" fontId="5" fillId="5" borderId="30" xfId="0" applyNumberFormat="1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horizontal="left" vertical="top" wrapText="1"/>
    </xf>
    <xf numFmtId="0" fontId="12" fillId="0" borderId="0" xfId="1" applyFont="1" applyAlignment="1">
      <alignment horizontal="left" vertical="center" wrapText="1"/>
    </xf>
    <xf numFmtId="0" fontId="12" fillId="0" borderId="0" xfId="2" applyFont="1" applyAlignment="1">
      <alignment horizontal="left" wrapText="1"/>
    </xf>
    <xf numFmtId="0" fontId="12" fillId="2" borderId="0" xfId="0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vertical="center" wrapText="1"/>
    </xf>
    <xf numFmtId="4" fontId="4" fillId="0" borderId="27" xfId="0" applyNumberFormat="1" applyFont="1" applyFill="1" applyBorder="1" applyAlignment="1">
      <alignment horizontal="right" vertical="center" wrapText="1"/>
    </xf>
    <xf numFmtId="4" fontId="4" fillId="0" borderId="30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top" wrapText="1"/>
    </xf>
  </cellXfs>
  <cellStyles count="5">
    <cellStyle name="Normal" xfId="0" builtinId="0"/>
    <cellStyle name="Normal 2" xfId="3" xr:uid="{22AA6D68-6500-4144-BFF0-0557675380C9}"/>
    <cellStyle name="Normal 4 2 2 2 2" xfId="2" xr:uid="{00000000-0005-0000-0000-000001000000}"/>
    <cellStyle name="Normal 4 2 3 2" xfId="4" xr:uid="{B06F2E8A-615C-44D6-A402-1434CFC24282}"/>
    <cellStyle name="Normal 4 2 3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showGridLines="0" tabSelected="1" view="pageBreakPreview" topLeftCell="A8" zoomScaleSheetLayoutView="100" workbookViewId="0">
      <selection activeCell="P76" sqref="P76"/>
    </sheetView>
  </sheetViews>
  <sheetFormatPr defaultRowHeight="12.75" x14ac:dyDescent="0.2"/>
  <cols>
    <col min="1" max="1" width="17.140625" style="1" bestFit="1" customWidth="1"/>
    <col min="2" max="2" width="16" style="1" bestFit="1" customWidth="1"/>
    <col min="3" max="3" width="14.28515625" style="1" bestFit="1" customWidth="1"/>
    <col min="4" max="4" width="16" style="1" bestFit="1" customWidth="1"/>
    <col min="5" max="5" width="14.28515625" style="1" bestFit="1" customWidth="1"/>
    <col min="6" max="6" width="17" style="1" bestFit="1" customWidth="1"/>
    <col min="7" max="7" width="14.85546875" style="1" bestFit="1" customWidth="1"/>
    <col min="8" max="8" width="17.42578125" style="1" bestFit="1" customWidth="1"/>
    <col min="9" max="9" width="7" style="1" bestFit="1" customWidth="1"/>
    <col min="10" max="10" width="17" style="1" bestFit="1" customWidth="1"/>
    <col min="11" max="11" width="12.42578125" style="1" customWidth="1"/>
    <col min="12" max="12" width="16.42578125" style="1" bestFit="1" customWidth="1"/>
    <col min="13" max="13" width="8.85546875" style="1" customWidth="1"/>
    <col min="14" max="14" width="16.140625" style="1" customWidth="1"/>
    <col min="15" max="15" width="14.28515625" style="1" bestFit="1" customWidth="1"/>
    <col min="16" max="16384" width="9.140625" style="1"/>
  </cols>
  <sheetData>
    <row r="1" spans="1:14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62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">
      <c r="A3" s="62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63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">
      <c r="A5" s="62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62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">
      <c r="L7" s="36"/>
      <c r="M7" s="37"/>
      <c r="N7" s="37"/>
    </row>
    <row r="8" spans="1:14" x14ac:dyDescent="0.2">
      <c r="A8" s="38" t="s">
        <v>125</v>
      </c>
      <c r="B8" s="37"/>
      <c r="C8" s="37"/>
      <c r="D8" s="37"/>
      <c r="E8" s="37"/>
      <c r="F8" s="37"/>
      <c r="G8" s="37"/>
      <c r="H8" s="37"/>
      <c r="I8" s="37"/>
      <c r="J8" s="37"/>
      <c r="K8" s="37"/>
      <c r="N8" s="2" t="s">
        <v>5</v>
      </c>
    </row>
    <row r="9" spans="1:14" x14ac:dyDescent="0.2">
      <c r="A9" s="39" t="s">
        <v>6</v>
      </c>
      <c r="B9" s="40"/>
      <c r="C9" s="40"/>
      <c r="D9" s="40"/>
      <c r="E9" s="41"/>
      <c r="F9" s="45" t="s">
        <v>7</v>
      </c>
      <c r="G9" s="46"/>
      <c r="H9" s="45" t="s">
        <v>8</v>
      </c>
      <c r="I9" s="46"/>
      <c r="J9" s="49" t="s">
        <v>9</v>
      </c>
      <c r="K9" s="50"/>
      <c r="L9" s="50"/>
      <c r="M9" s="50"/>
      <c r="N9" s="51"/>
    </row>
    <row r="10" spans="1:14" ht="27" customHeight="1" x14ac:dyDescent="0.2">
      <c r="A10" s="42"/>
      <c r="B10" s="43"/>
      <c r="C10" s="43"/>
      <c r="D10" s="43"/>
      <c r="E10" s="44"/>
      <c r="F10" s="47"/>
      <c r="G10" s="48"/>
      <c r="H10" s="47"/>
      <c r="I10" s="48"/>
      <c r="J10" s="52" t="s">
        <v>10</v>
      </c>
      <c r="K10" s="53"/>
      <c r="L10" s="54"/>
      <c r="M10" s="52" t="s">
        <v>126</v>
      </c>
      <c r="N10" s="55"/>
    </row>
    <row r="11" spans="1:14" x14ac:dyDescent="0.2">
      <c r="A11" s="64" t="s">
        <v>11</v>
      </c>
      <c r="B11" s="65"/>
      <c r="C11" s="65"/>
      <c r="D11" s="65"/>
      <c r="E11" s="66"/>
      <c r="F11" s="67">
        <v>17180370919</v>
      </c>
      <c r="G11" s="68"/>
      <c r="H11" s="67">
        <v>17180370919</v>
      </c>
      <c r="I11" s="68"/>
      <c r="J11" s="67">
        <v>11518452190.26</v>
      </c>
      <c r="K11" s="68"/>
      <c r="L11" s="68"/>
      <c r="M11" s="67">
        <v>67.040000000000006</v>
      </c>
      <c r="N11" s="69"/>
    </row>
    <row r="12" spans="1:14" x14ac:dyDescent="0.2">
      <c r="A12" s="56" t="s">
        <v>12</v>
      </c>
      <c r="B12" s="57"/>
      <c r="C12" s="57"/>
      <c r="D12" s="57"/>
      <c r="E12" s="58"/>
      <c r="F12" s="59">
        <v>5140269197</v>
      </c>
      <c r="G12" s="60"/>
      <c r="H12" s="59">
        <v>5140269197</v>
      </c>
      <c r="I12" s="60"/>
      <c r="J12" s="59">
        <v>3882893892.1700001</v>
      </c>
      <c r="K12" s="60"/>
      <c r="L12" s="60"/>
      <c r="M12" s="59">
        <v>75.540000000000006</v>
      </c>
      <c r="N12" s="61"/>
    </row>
    <row r="13" spans="1:14" x14ac:dyDescent="0.2">
      <c r="A13" s="56" t="s">
        <v>13</v>
      </c>
      <c r="B13" s="57"/>
      <c r="C13" s="57"/>
      <c r="D13" s="57"/>
      <c r="E13" s="58"/>
      <c r="F13" s="59">
        <v>1320696564</v>
      </c>
      <c r="G13" s="60"/>
      <c r="H13" s="59">
        <v>1320696564</v>
      </c>
      <c r="I13" s="60"/>
      <c r="J13" s="59">
        <v>960010816.48000002</v>
      </c>
      <c r="K13" s="60"/>
      <c r="L13" s="60"/>
      <c r="M13" s="59">
        <v>72.69</v>
      </c>
      <c r="N13" s="61"/>
    </row>
    <row r="14" spans="1:14" x14ac:dyDescent="0.2">
      <c r="A14" s="56" t="s">
        <v>14</v>
      </c>
      <c r="B14" s="57"/>
      <c r="C14" s="57"/>
      <c r="D14" s="57"/>
      <c r="E14" s="58"/>
      <c r="F14" s="59">
        <v>8835189929</v>
      </c>
      <c r="G14" s="60"/>
      <c r="H14" s="59">
        <v>8835189929</v>
      </c>
      <c r="I14" s="60"/>
      <c r="J14" s="59">
        <v>5686790114.7399998</v>
      </c>
      <c r="K14" s="60"/>
      <c r="L14" s="60"/>
      <c r="M14" s="59">
        <v>64.37</v>
      </c>
      <c r="N14" s="61"/>
    </row>
    <row r="15" spans="1:14" x14ac:dyDescent="0.2">
      <c r="A15" s="56" t="s">
        <v>15</v>
      </c>
      <c r="B15" s="57"/>
      <c r="C15" s="57"/>
      <c r="D15" s="57"/>
      <c r="E15" s="58"/>
      <c r="F15" s="59">
        <v>1884215229</v>
      </c>
      <c r="G15" s="60"/>
      <c r="H15" s="59">
        <v>1884215229</v>
      </c>
      <c r="I15" s="60"/>
      <c r="J15" s="59">
        <v>988757366.87</v>
      </c>
      <c r="K15" s="60"/>
      <c r="L15" s="60"/>
      <c r="M15" s="59">
        <v>52.48</v>
      </c>
      <c r="N15" s="61"/>
    </row>
    <row r="16" spans="1:14" x14ac:dyDescent="0.2">
      <c r="A16" s="64" t="s">
        <v>16</v>
      </c>
      <c r="B16" s="65"/>
      <c r="C16" s="65"/>
      <c r="D16" s="65"/>
      <c r="E16" s="66"/>
      <c r="F16" s="70">
        <v>5159460917</v>
      </c>
      <c r="G16" s="71"/>
      <c r="H16" s="70">
        <v>5159460917</v>
      </c>
      <c r="I16" s="71"/>
      <c r="J16" s="70">
        <v>3136042338.0599999</v>
      </c>
      <c r="K16" s="71"/>
      <c r="L16" s="71"/>
      <c r="M16" s="70">
        <v>60.78</v>
      </c>
      <c r="N16" s="72"/>
    </row>
    <row r="17" spans="1:14" x14ac:dyDescent="0.2">
      <c r="A17" s="73" t="s">
        <v>17</v>
      </c>
      <c r="B17" s="74"/>
      <c r="C17" s="74"/>
      <c r="D17" s="74"/>
      <c r="E17" s="75"/>
      <c r="F17" s="76">
        <v>642531450</v>
      </c>
      <c r="G17" s="77"/>
      <c r="H17" s="76">
        <v>642531450</v>
      </c>
      <c r="I17" s="77"/>
      <c r="J17" s="76">
        <v>462090673.24000001</v>
      </c>
      <c r="K17" s="77"/>
      <c r="L17" s="77"/>
      <c r="M17" s="76">
        <v>71.92</v>
      </c>
      <c r="N17" s="78"/>
    </row>
    <row r="18" spans="1:14" x14ac:dyDescent="0.2">
      <c r="A18" s="73" t="s">
        <v>18</v>
      </c>
      <c r="B18" s="74"/>
      <c r="C18" s="74"/>
      <c r="D18" s="74"/>
      <c r="E18" s="75"/>
      <c r="F18" s="76">
        <v>906374</v>
      </c>
      <c r="G18" s="77"/>
      <c r="H18" s="76">
        <v>906374</v>
      </c>
      <c r="I18" s="77"/>
      <c r="J18" s="76">
        <v>805835.91</v>
      </c>
      <c r="K18" s="77"/>
      <c r="L18" s="77"/>
      <c r="M18" s="76">
        <v>88.91</v>
      </c>
      <c r="N18" s="78"/>
    </row>
    <row r="19" spans="1:14" x14ac:dyDescent="0.2">
      <c r="A19" s="73" t="s">
        <v>19</v>
      </c>
      <c r="B19" s="74"/>
      <c r="C19" s="74"/>
      <c r="D19" s="74"/>
      <c r="E19" s="75"/>
      <c r="F19" s="76">
        <v>1249725057</v>
      </c>
      <c r="G19" s="77"/>
      <c r="H19" s="76">
        <v>1249725057</v>
      </c>
      <c r="I19" s="77"/>
      <c r="J19" s="76">
        <v>1129759822.1500001</v>
      </c>
      <c r="K19" s="77"/>
      <c r="L19" s="77"/>
      <c r="M19" s="76">
        <v>90.4</v>
      </c>
      <c r="N19" s="78"/>
    </row>
    <row r="20" spans="1:14" x14ac:dyDescent="0.2">
      <c r="A20" s="73" t="s">
        <v>20</v>
      </c>
      <c r="B20" s="74"/>
      <c r="C20" s="74"/>
      <c r="D20" s="74"/>
      <c r="E20" s="75"/>
      <c r="F20" s="76">
        <v>3201622605</v>
      </c>
      <c r="G20" s="77"/>
      <c r="H20" s="76">
        <v>3201622605</v>
      </c>
      <c r="I20" s="77"/>
      <c r="J20" s="76">
        <v>1496943366.55</v>
      </c>
      <c r="K20" s="77"/>
      <c r="L20" s="77"/>
      <c r="M20" s="76">
        <v>46.76</v>
      </c>
      <c r="N20" s="78"/>
    </row>
    <row r="21" spans="1:14" x14ac:dyDescent="0.2">
      <c r="A21" s="56" t="s">
        <v>21</v>
      </c>
      <c r="B21" s="57"/>
      <c r="C21" s="57"/>
      <c r="D21" s="57"/>
      <c r="E21" s="58"/>
      <c r="F21" s="59">
        <v>64675431</v>
      </c>
      <c r="G21" s="60"/>
      <c r="H21" s="59">
        <v>64675431</v>
      </c>
      <c r="I21" s="60"/>
      <c r="J21" s="59">
        <v>46442640.210000001</v>
      </c>
      <c r="K21" s="60"/>
      <c r="L21" s="60"/>
      <c r="M21" s="59">
        <v>71.81</v>
      </c>
      <c r="N21" s="61"/>
    </row>
    <row r="22" spans="1:14" x14ac:dyDescent="0.2">
      <c r="A22" s="56" t="s">
        <v>22</v>
      </c>
      <c r="B22" s="57"/>
      <c r="C22" s="57"/>
      <c r="D22" s="57"/>
      <c r="E22" s="58"/>
      <c r="F22" s="59">
        <v>0</v>
      </c>
      <c r="G22" s="60"/>
      <c r="H22" s="59">
        <v>0</v>
      </c>
      <c r="I22" s="60"/>
      <c r="J22" s="59">
        <v>0</v>
      </c>
      <c r="K22" s="60"/>
      <c r="L22" s="60"/>
      <c r="M22" s="59">
        <v>0</v>
      </c>
      <c r="N22" s="61"/>
    </row>
    <row r="23" spans="1:14" ht="29.25" customHeight="1" x14ac:dyDescent="0.2">
      <c r="A23" s="79" t="s">
        <v>23</v>
      </c>
      <c r="B23" s="80"/>
      <c r="C23" s="80"/>
      <c r="D23" s="80"/>
      <c r="E23" s="81"/>
      <c r="F23" s="82">
        <v>22339831836</v>
      </c>
      <c r="G23" s="83"/>
      <c r="H23" s="82">
        <v>22339831836</v>
      </c>
      <c r="I23" s="83"/>
      <c r="J23" s="82">
        <v>14654494528.32</v>
      </c>
      <c r="K23" s="83"/>
      <c r="L23" s="83"/>
      <c r="M23" s="82">
        <v>65.599999999999994</v>
      </c>
      <c r="N23" s="84"/>
    </row>
    <row r="24" spans="1:14" x14ac:dyDescent="0.2">
      <c r="A24" s="37"/>
      <c r="B24" s="37"/>
      <c r="C24" s="37"/>
      <c r="D24" s="37"/>
      <c r="E24" s="37"/>
      <c r="F24" s="37"/>
      <c r="G24" s="37"/>
      <c r="H24" s="37"/>
      <c r="I24" s="37"/>
      <c r="J24" s="85"/>
      <c r="K24" s="37"/>
      <c r="L24" s="37"/>
      <c r="M24" s="37"/>
      <c r="N24" s="37"/>
    </row>
    <row r="25" spans="1:14" x14ac:dyDescent="0.2">
      <c r="A25" s="39" t="s">
        <v>24</v>
      </c>
      <c r="B25" s="40"/>
      <c r="C25" s="40"/>
      <c r="D25" s="40"/>
      <c r="E25" s="41"/>
      <c r="F25" s="91" t="s">
        <v>25</v>
      </c>
      <c r="G25" s="91" t="s">
        <v>26</v>
      </c>
      <c r="H25" s="49" t="s">
        <v>27</v>
      </c>
      <c r="I25" s="93"/>
      <c r="J25" s="49" t="s">
        <v>28</v>
      </c>
      <c r="K25" s="50"/>
      <c r="L25" s="49" t="s">
        <v>29</v>
      </c>
      <c r="M25" s="50"/>
      <c r="N25" s="86" t="s">
        <v>127</v>
      </c>
    </row>
    <row r="26" spans="1:14" ht="48" customHeight="1" x14ac:dyDescent="0.2">
      <c r="A26" s="42"/>
      <c r="B26" s="43"/>
      <c r="C26" s="43"/>
      <c r="D26" s="43"/>
      <c r="E26" s="44"/>
      <c r="F26" s="92"/>
      <c r="G26" s="92"/>
      <c r="H26" s="12" t="s">
        <v>30</v>
      </c>
      <c r="I26" s="12" t="s">
        <v>31</v>
      </c>
      <c r="J26" s="12" t="s">
        <v>32</v>
      </c>
      <c r="K26" s="12" t="s">
        <v>33</v>
      </c>
      <c r="L26" s="12" t="s">
        <v>34</v>
      </c>
      <c r="M26" s="12" t="s">
        <v>35</v>
      </c>
      <c r="N26" s="87"/>
    </row>
    <row r="27" spans="1:14" s="9" customFormat="1" x14ac:dyDescent="0.2">
      <c r="A27" s="88" t="s">
        <v>36</v>
      </c>
      <c r="B27" s="89"/>
      <c r="C27" s="89"/>
      <c r="D27" s="89"/>
      <c r="E27" s="90"/>
      <c r="F27" s="15">
        <v>1219544717</v>
      </c>
      <c r="G27" s="15">
        <v>1289431037.53</v>
      </c>
      <c r="H27" s="15">
        <v>1129794174.8800001</v>
      </c>
      <c r="I27" s="15">
        <v>87.62</v>
      </c>
      <c r="J27" s="15">
        <v>1111162957.3299999</v>
      </c>
      <c r="K27" s="15">
        <v>86.17</v>
      </c>
      <c r="L27" s="15">
        <v>1067165877.61</v>
      </c>
      <c r="M27" s="15">
        <v>82.76</v>
      </c>
      <c r="N27" s="16">
        <v>0</v>
      </c>
    </row>
    <row r="28" spans="1:14" x14ac:dyDescent="0.2">
      <c r="A28" s="56" t="s">
        <v>37</v>
      </c>
      <c r="B28" s="57"/>
      <c r="C28" s="57"/>
      <c r="D28" s="57"/>
      <c r="E28" s="58"/>
      <c r="F28" s="4">
        <v>1163131717</v>
      </c>
      <c r="G28" s="4">
        <v>1230948866.6099999</v>
      </c>
      <c r="H28" s="4">
        <v>1071320003.96</v>
      </c>
      <c r="I28" s="4">
        <v>87.03</v>
      </c>
      <c r="J28" s="4">
        <v>1054032654.7</v>
      </c>
      <c r="K28" s="4">
        <v>85.63</v>
      </c>
      <c r="L28" s="4">
        <v>1010317525.98</v>
      </c>
      <c r="M28" s="4">
        <v>82.08</v>
      </c>
      <c r="N28" s="14">
        <v>0</v>
      </c>
    </row>
    <row r="29" spans="1:14" x14ac:dyDescent="0.2">
      <c r="A29" s="56" t="s">
        <v>38</v>
      </c>
      <c r="B29" s="57"/>
      <c r="C29" s="57"/>
      <c r="D29" s="57"/>
      <c r="E29" s="58"/>
      <c r="F29" s="4">
        <v>56413000</v>
      </c>
      <c r="G29" s="4">
        <v>58482170.920000002</v>
      </c>
      <c r="H29" s="4">
        <v>58474170.920000002</v>
      </c>
      <c r="I29" s="4">
        <v>99.99</v>
      </c>
      <c r="J29" s="4">
        <v>57130302.630000003</v>
      </c>
      <c r="K29" s="4">
        <v>97.69</v>
      </c>
      <c r="L29" s="4">
        <v>56848351.630000003</v>
      </c>
      <c r="M29" s="4">
        <v>97.21</v>
      </c>
      <c r="N29" s="14">
        <v>0</v>
      </c>
    </row>
    <row r="30" spans="1:14" s="9" customFormat="1" x14ac:dyDescent="0.2">
      <c r="A30" s="64" t="s">
        <v>39</v>
      </c>
      <c r="B30" s="65"/>
      <c r="C30" s="65"/>
      <c r="D30" s="65"/>
      <c r="E30" s="66"/>
      <c r="F30" s="3">
        <v>2423617057</v>
      </c>
      <c r="G30" s="3">
        <v>2348993573.2600002</v>
      </c>
      <c r="H30" s="3">
        <v>2039128817.3900001</v>
      </c>
      <c r="I30" s="3">
        <v>86.81</v>
      </c>
      <c r="J30" s="3">
        <v>1779366523.5699999</v>
      </c>
      <c r="K30" s="3">
        <v>75.75</v>
      </c>
      <c r="L30" s="3">
        <v>1672056999.1099999</v>
      </c>
      <c r="M30" s="3">
        <v>71.180000000000007</v>
      </c>
      <c r="N30" s="17">
        <v>0</v>
      </c>
    </row>
    <row r="31" spans="1:14" x14ac:dyDescent="0.2">
      <c r="A31" s="56" t="s">
        <v>37</v>
      </c>
      <c r="B31" s="57"/>
      <c r="C31" s="57"/>
      <c r="D31" s="57"/>
      <c r="E31" s="58"/>
      <c r="F31" s="4">
        <v>2410605798</v>
      </c>
      <c r="G31" s="4">
        <v>2329591692.5</v>
      </c>
      <c r="H31" s="4">
        <v>2020962877.2</v>
      </c>
      <c r="I31" s="4">
        <v>86.75</v>
      </c>
      <c r="J31" s="4">
        <v>1768027684.8199999</v>
      </c>
      <c r="K31" s="4">
        <v>75.89</v>
      </c>
      <c r="L31" s="4">
        <v>1661391930.4200001</v>
      </c>
      <c r="M31" s="4">
        <v>71.319999999999993</v>
      </c>
      <c r="N31" s="14">
        <v>0</v>
      </c>
    </row>
    <row r="32" spans="1:14" x14ac:dyDescent="0.2">
      <c r="A32" s="56" t="s">
        <v>40</v>
      </c>
      <c r="B32" s="57"/>
      <c r="C32" s="57"/>
      <c r="D32" s="57"/>
      <c r="E32" s="58"/>
      <c r="F32" s="4">
        <v>13011259</v>
      </c>
      <c r="G32" s="4">
        <v>19401880.760000002</v>
      </c>
      <c r="H32" s="4">
        <v>18165940.190000001</v>
      </c>
      <c r="I32" s="4">
        <v>93.63</v>
      </c>
      <c r="J32" s="4">
        <v>11338838.75</v>
      </c>
      <c r="K32" s="4">
        <v>58.44</v>
      </c>
      <c r="L32" s="4">
        <v>10665068.689999999</v>
      </c>
      <c r="M32" s="4">
        <v>54.97</v>
      </c>
      <c r="N32" s="14">
        <v>0</v>
      </c>
    </row>
    <row r="33" spans="1:14" s="9" customFormat="1" x14ac:dyDescent="0.2">
      <c r="A33" s="64" t="s">
        <v>41</v>
      </c>
      <c r="B33" s="65"/>
      <c r="C33" s="65"/>
      <c r="D33" s="65"/>
      <c r="E33" s="66"/>
      <c r="F33" s="3">
        <v>50000000</v>
      </c>
      <c r="G33" s="3">
        <v>28671381.460000001</v>
      </c>
      <c r="H33" s="3">
        <v>25429613.559999999</v>
      </c>
      <c r="I33" s="3">
        <v>88.69</v>
      </c>
      <c r="J33" s="3">
        <v>8328385.54</v>
      </c>
      <c r="K33" s="3">
        <v>29.05</v>
      </c>
      <c r="L33" s="3">
        <v>7305703.4100000001</v>
      </c>
      <c r="M33" s="3">
        <v>25.48</v>
      </c>
      <c r="N33" s="17">
        <v>0</v>
      </c>
    </row>
    <row r="34" spans="1:14" x14ac:dyDescent="0.2">
      <c r="A34" s="56" t="s">
        <v>37</v>
      </c>
      <c r="B34" s="57"/>
      <c r="C34" s="57"/>
      <c r="D34" s="57"/>
      <c r="E34" s="58"/>
      <c r="F34" s="4">
        <v>50000000</v>
      </c>
      <c r="G34" s="4">
        <v>28671381.460000001</v>
      </c>
      <c r="H34" s="4">
        <v>25429613.559999999</v>
      </c>
      <c r="I34" s="4">
        <v>88.69</v>
      </c>
      <c r="J34" s="4">
        <v>8328385.54</v>
      </c>
      <c r="K34" s="4">
        <v>29.05</v>
      </c>
      <c r="L34" s="4">
        <v>7305703.4100000001</v>
      </c>
      <c r="M34" s="4">
        <v>25.48</v>
      </c>
      <c r="N34" s="14">
        <v>0</v>
      </c>
    </row>
    <row r="35" spans="1:14" x14ac:dyDescent="0.2">
      <c r="A35" s="56" t="s">
        <v>40</v>
      </c>
      <c r="B35" s="57"/>
      <c r="C35" s="57"/>
      <c r="D35" s="57"/>
      <c r="E35" s="58"/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14">
        <v>0</v>
      </c>
    </row>
    <row r="36" spans="1:14" s="9" customFormat="1" x14ac:dyDescent="0.2">
      <c r="A36" s="64" t="s">
        <v>42</v>
      </c>
      <c r="B36" s="65"/>
      <c r="C36" s="65"/>
      <c r="D36" s="65"/>
      <c r="E36" s="66"/>
      <c r="F36" s="3">
        <v>10546147</v>
      </c>
      <c r="G36" s="3">
        <v>1725823.52</v>
      </c>
      <c r="H36" s="3">
        <v>1491424</v>
      </c>
      <c r="I36" s="3">
        <v>86.42</v>
      </c>
      <c r="J36" s="3">
        <v>1491424</v>
      </c>
      <c r="K36" s="3">
        <v>86.42</v>
      </c>
      <c r="L36" s="3">
        <v>1483826.05</v>
      </c>
      <c r="M36" s="3">
        <v>85.98</v>
      </c>
      <c r="N36" s="17">
        <v>0</v>
      </c>
    </row>
    <row r="37" spans="1:14" x14ac:dyDescent="0.2">
      <c r="A37" s="56" t="s">
        <v>37</v>
      </c>
      <c r="B37" s="57"/>
      <c r="C37" s="57"/>
      <c r="D37" s="57"/>
      <c r="E37" s="58"/>
      <c r="F37" s="4">
        <v>10546147</v>
      </c>
      <c r="G37" s="4">
        <v>1725823.52</v>
      </c>
      <c r="H37" s="4">
        <v>1491424</v>
      </c>
      <c r="I37" s="4">
        <v>86.42</v>
      </c>
      <c r="J37" s="4">
        <v>1491424</v>
      </c>
      <c r="K37" s="4">
        <v>86.42</v>
      </c>
      <c r="L37" s="4">
        <v>1483826.05</v>
      </c>
      <c r="M37" s="4">
        <v>85.98</v>
      </c>
      <c r="N37" s="14">
        <v>0</v>
      </c>
    </row>
    <row r="38" spans="1:14" x14ac:dyDescent="0.2">
      <c r="A38" s="56" t="s">
        <v>40</v>
      </c>
      <c r="B38" s="57"/>
      <c r="C38" s="57"/>
      <c r="D38" s="57"/>
      <c r="E38" s="58"/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14">
        <v>0</v>
      </c>
    </row>
    <row r="39" spans="1:14" s="9" customFormat="1" x14ac:dyDescent="0.2">
      <c r="A39" s="64" t="s">
        <v>43</v>
      </c>
      <c r="B39" s="65"/>
      <c r="C39" s="65"/>
      <c r="D39" s="65"/>
      <c r="E39" s="66"/>
      <c r="F39" s="3">
        <v>1278283</v>
      </c>
      <c r="G39" s="3">
        <v>26762682.719999999</v>
      </c>
      <c r="H39" s="3">
        <v>26744755.829999998</v>
      </c>
      <c r="I39" s="3">
        <v>99.93</v>
      </c>
      <c r="J39" s="3">
        <v>23158001.98</v>
      </c>
      <c r="K39" s="3">
        <v>86.53</v>
      </c>
      <c r="L39" s="3">
        <v>2382784.31</v>
      </c>
      <c r="M39" s="3">
        <v>8.9</v>
      </c>
      <c r="N39" s="17">
        <v>0</v>
      </c>
    </row>
    <row r="40" spans="1:14" x14ac:dyDescent="0.2">
      <c r="A40" s="56" t="s">
        <v>37</v>
      </c>
      <c r="B40" s="57"/>
      <c r="C40" s="57"/>
      <c r="D40" s="57"/>
      <c r="E40" s="58"/>
      <c r="F40" s="4">
        <v>1278283</v>
      </c>
      <c r="G40" s="4">
        <v>25817935.120000001</v>
      </c>
      <c r="H40" s="4">
        <v>25807108.120000001</v>
      </c>
      <c r="I40" s="4">
        <v>99.96</v>
      </c>
      <c r="J40" s="4">
        <v>22880852.379999999</v>
      </c>
      <c r="K40" s="4">
        <v>88.62</v>
      </c>
      <c r="L40" s="4">
        <v>2105634.71</v>
      </c>
      <c r="M40" s="4">
        <v>8.16</v>
      </c>
      <c r="N40" s="14">
        <v>0</v>
      </c>
    </row>
    <row r="41" spans="1:14" x14ac:dyDescent="0.2">
      <c r="A41" s="56" t="s">
        <v>40</v>
      </c>
      <c r="B41" s="57"/>
      <c r="C41" s="57"/>
      <c r="D41" s="57"/>
      <c r="E41" s="58"/>
      <c r="F41" s="4">
        <v>0</v>
      </c>
      <c r="G41" s="4">
        <v>944747.6</v>
      </c>
      <c r="H41" s="4">
        <v>937647.71</v>
      </c>
      <c r="I41" s="4">
        <v>99.25</v>
      </c>
      <c r="J41" s="4">
        <v>277149.59999999998</v>
      </c>
      <c r="K41" s="4">
        <v>29.34</v>
      </c>
      <c r="L41" s="4">
        <v>277149.59999999998</v>
      </c>
      <c r="M41" s="4">
        <v>29.34</v>
      </c>
      <c r="N41" s="14">
        <v>0</v>
      </c>
    </row>
    <row r="42" spans="1:14" s="9" customFormat="1" hidden="1" x14ac:dyDescent="0.2">
      <c r="A42" s="64" t="s">
        <v>44</v>
      </c>
      <c r="B42" s="65"/>
      <c r="C42" s="65"/>
      <c r="D42" s="65"/>
      <c r="E42" s="66"/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17">
        <v>0</v>
      </c>
    </row>
    <row r="43" spans="1:14" hidden="1" x14ac:dyDescent="0.2">
      <c r="A43" s="56" t="s">
        <v>37</v>
      </c>
      <c r="B43" s="57"/>
      <c r="C43" s="57"/>
      <c r="D43" s="57"/>
      <c r="E43" s="58"/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14">
        <v>0</v>
      </c>
    </row>
    <row r="44" spans="1:14" hidden="1" x14ac:dyDescent="0.2">
      <c r="A44" s="56" t="s">
        <v>40</v>
      </c>
      <c r="B44" s="57"/>
      <c r="C44" s="57"/>
      <c r="D44" s="57"/>
      <c r="E44" s="58"/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14">
        <v>0</v>
      </c>
    </row>
    <row r="45" spans="1:14" s="9" customFormat="1" x14ac:dyDescent="0.2">
      <c r="A45" s="64" t="s">
        <v>45</v>
      </c>
      <c r="B45" s="65"/>
      <c r="C45" s="65"/>
      <c r="D45" s="65"/>
      <c r="E45" s="66"/>
      <c r="F45" s="3">
        <v>125787906</v>
      </c>
      <c r="G45" s="3">
        <v>119460096.45999999</v>
      </c>
      <c r="H45" s="3">
        <v>115557171.84</v>
      </c>
      <c r="I45" s="3">
        <v>96.73</v>
      </c>
      <c r="J45" s="3">
        <v>89655035.849999994</v>
      </c>
      <c r="K45" s="3">
        <v>75.05</v>
      </c>
      <c r="L45" s="3">
        <v>80811069.310000002</v>
      </c>
      <c r="M45" s="3">
        <v>67.650000000000006</v>
      </c>
      <c r="N45" s="17">
        <v>0</v>
      </c>
    </row>
    <row r="46" spans="1:14" x14ac:dyDescent="0.2">
      <c r="A46" s="56" t="s">
        <v>37</v>
      </c>
      <c r="B46" s="57"/>
      <c r="C46" s="57"/>
      <c r="D46" s="57"/>
      <c r="E46" s="58"/>
      <c r="F46" s="4">
        <v>125786806</v>
      </c>
      <c r="G46" s="4">
        <v>118513126.73999999</v>
      </c>
      <c r="H46" s="4">
        <v>114611628.12</v>
      </c>
      <c r="I46" s="4">
        <v>96.71</v>
      </c>
      <c r="J46" s="4">
        <v>89528530.040000007</v>
      </c>
      <c r="K46" s="4">
        <v>75.540000000000006</v>
      </c>
      <c r="L46" s="4">
        <v>80684967.870000005</v>
      </c>
      <c r="M46" s="4">
        <v>68.08</v>
      </c>
      <c r="N46" s="14">
        <v>0</v>
      </c>
    </row>
    <row r="47" spans="1:14" x14ac:dyDescent="0.2">
      <c r="A47" s="56" t="s">
        <v>40</v>
      </c>
      <c r="B47" s="57"/>
      <c r="C47" s="57"/>
      <c r="D47" s="57"/>
      <c r="E47" s="58"/>
      <c r="F47" s="4">
        <v>1100</v>
      </c>
      <c r="G47" s="4">
        <v>946969.72</v>
      </c>
      <c r="H47" s="4">
        <v>945543.72</v>
      </c>
      <c r="I47" s="4">
        <v>99.85</v>
      </c>
      <c r="J47" s="4">
        <v>126505.81</v>
      </c>
      <c r="K47" s="4">
        <v>13.36</v>
      </c>
      <c r="L47" s="4">
        <v>126101.44</v>
      </c>
      <c r="M47" s="4">
        <v>13.32</v>
      </c>
      <c r="N47" s="14">
        <v>0</v>
      </c>
    </row>
    <row r="48" spans="1:14" x14ac:dyDescent="0.2">
      <c r="A48" s="101" t="s">
        <v>46</v>
      </c>
      <c r="B48" s="102"/>
      <c r="C48" s="102"/>
      <c r="D48" s="102"/>
      <c r="E48" s="103"/>
      <c r="F48" s="18">
        <v>3830774110</v>
      </c>
      <c r="G48" s="18">
        <v>3815044594.9499998</v>
      </c>
      <c r="H48" s="18">
        <v>3338145957.5</v>
      </c>
      <c r="I48" s="18">
        <v>87.5</v>
      </c>
      <c r="J48" s="18">
        <v>3013162328.27</v>
      </c>
      <c r="K48" s="18">
        <v>78.98</v>
      </c>
      <c r="L48" s="18">
        <v>2831206259.8000002</v>
      </c>
      <c r="M48" s="18">
        <v>74.209999999999994</v>
      </c>
      <c r="N48" s="19">
        <v>0</v>
      </c>
    </row>
    <row r="49" spans="1:15" x14ac:dyDescent="0.2">
      <c r="A49" s="37"/>
      <c r="B49" s="37"/>
      <c r="C49" s="37"/>
      <c r="D49" s="37"/>
      <c r="E49" s="37"/>
    </row>
    <row r="50" spans="1:15" ht="45" customHeight="1" x14ac:dyDescent="0.2">
      <c r="A50" s="94" t="s">
        <v>47</v>
      </c>
      <c r="B50" s="50"/>
      <c r="C50" s="50"/>
      <c r="D50" s="50"/>
      <c r="E50" s="50"/>
      <c r="F50" s="50"/>
      <c r="G50" s="50"/>
      <c r="H50" s="93"/>
      <c r="I50" s="49" t="s">
        <v>48</v>
      </c>
      <c r="J50" s="93"/>
      <c r="K50" s="49" t="s">
        <v>49</v>
      </c>
      <c r="L50" s="50"/>
      <c r="M50" s="49" t="s">
        <v>50</v>
      </c>
      <c r="N50" s="51"/>
    </row>
    <row r="51" spans="1:15" x14ac:dyDescent="0.2">
      <c r="A51" s="95" t="s">
        <v>51</v>
      </c>
      <c r="B51" s="96"/>
      <c r="C51" s="96"/>
      <c r="D51" s="96"/>
      <c r="E51" s="96"/>
      <c r="F51" s="96"/>
      <c r="G51" s="96"/>
      <c r="H51" s="97"/>
      <c r="I51" s="98">
        <v>3338145957.5</v>
      </c>
      <c r="J51" s="99"/>
      <c r="K51" s="98">
        <v>3013162328.27</v>
      </c>
      <c r="L51" s="99"/>
      <c r="M51" s="98">
        <v>2831206259.8000002</v>
      </c>
      <c r="N51" s="100"/>
    </row>
    <row r="52" spans="1:15" x14ac:dyDescent="0.2">
      <c r="A52" s="56" t="s">
        <v>52</v>
      </c>
      <c r="B52" s="57"/>
      <c r="C52" s="57"/>
      <c r="D52" s="57"/>
      <c r="E52" s="57"/>
      <c r="F52" s="57"/>
      <c r="G52" s="57"/>
      <c r="H52" s="58"/>
      <c r="I52" s="104">
        <v>0</v>
      </c>
      <c r="J52" s="105"/>
      <c r="K52" s="104">
        <v>0</v>
      </c>
      <c r="L52" s="105"/>
      <c r="M52" s="104">
        <v>0</v>
      </c>
      <c r="N52" s="106"/>
    </row>
    <row r="53" spans="1:15" x14ac:dyDescent="0.2">
      <c r="A53" s="56" t="s">
        <v>53</v>
      </c>
      <c r="B53" s="57"/>
      <c r="C53" s="57"/>
      <c r="D53" s="57"/>
      <c r="E53" s="57"/>
      <c r="F53" s="57"/>
      <c r="G53" s="57"/>
      <c r="H53" s="58"/>
      <c r="I53" s="104">
        <v>0</v>
      </c>
      <c r="J53" s="105"/>
      <c r="K53" s="104">
        <v>0</v>
      </c>
      <c r="L53" s="105"/>
      <c r="M53" s="104">
        <v>0</v>
      </c>
      <c r="N53" s="106"/>
    </row>
    <row r="54" spans="1:15" x14ac:dyDescent="0.2">
      <c r="A54" s="56" t="s">
        <v>54</v>
      </c>
      <c r="B54" s="57"/>
      <c r="C54" s="57"/>
      <c r="D54" s="57"/>
      <c r="E54" s="57"/>
      <c r="F54" s="57"/>
      <c r="G54" s="57"/>
      <c r="H54" s="58"/>
      <c r="I54" s="104">
        <v>0</v>
      </c>
      <c r="J54" s="105"/>
      <c r="K54" s="104">
        <v>0</v>
      </c>
      <c r="L54" s="105"/>
      <c r="M54" s="104">
        <v>0</v>
      </c>
      <c r="N54" s="106"/>
    </row>
    <row r="55" spans="1:15" x14ac:dyDescent="0.2">
      <c r="A55" s="107" t="s">
        <v>55</v>
      </c>
      <c r="B55" s="108"/>
      <c r="C55" s="108"/>
      <c r="D55" s="108"/>
      <c r="E55" s="108"/>
      <c r="F55" s="108"/>
      <c r="G55" s="108"/>
      <c r="H55" s="109"/>
      <c r="I55" s="110">
        <v>3338145957.5</v>
      </c>
      <c r="J55" s="111"/>
      <c r="K55" s="110">
        <v>3013162328.27</v>
      </c>
      <c r="L55" s="111"/>
      <c r="M55" s="110">
        <v>2831206259.8000002</v>
      </c>
      <c r="N55" s="112"/>
    </row>
    <row r="56" spans="1:15" x14ac:dyDescent="0.2">
      <c r="A56" s="113" t="s">
        <v>56</v>
      </c>
      <c r="B56" s="114"/>
      <c r="C56" s="114"/>
      <c r="D56" s="114"/>
      <c r="E56" s="114"/>
      <c r="F56" s="114"/>
      <c r="G56" s="114"/>
      <c r="H56" s="122"/>
      <c r="I56" s="213">
        <f>+J23*0.15</f>
        <v>2198174179.2479997</v>
      </c>
      <c r="J56" s="214"/>
      <c r="K56" s="214"/>
      <c r="L56" s="214"/>
      <c r="M56" s="214"/>
      <c r="N56" s="215"/>
    </row>
    <row r="57" spans="1:15" x14ac:dyDescent="0.2">
      <c r="A57" s="113" t="s">
        <v>57</v>
      </c>
      <c r="B57" s="114"/>
      <c r="C57" s="114"/>
      <c r="D57" s="114"/>
      <c r="E57" s="114"/>
      <c r="F57" s="114"/>
      <c r="G57" s="114"/>
      <c r="H57" s="122"/>
      <c r="I57" s="123"/>
      <c r="J57" s="124"/>
      <c r="K57" s="124"/>
      <c r="L57" s="124"/>
      <c r="M57" s="124"/>
      <c r="N57" s="125"/>
    </row>
    <row r="58" spans="1:15" x14ac:dyDescent="0.2">
      <c r="A58" s="113" t="s">
        <v>58</v>
      </c>
      <c r="B58" s="114"/>
      <c r="C58" s="114"/>
      <c r="D58" s="114"/>
      <c r="E58" s="114"/>
      <c r="F58" s="114"/>
      <c r="G58" s="114"/>
      <c r="H58" s="122"/>
      <c r="I58" s="98">
        <f>+I55-I56</f>
        <v>1139971778.2520003</v>
      </c>
      <c r="J58" s="99"/>
      <c r="K58" s="98">
        <f>+K55-I56</f>
        <v>814988149.02200031</v>
      </c>
      <c r="L58" s="99"/>
      <c r="M58" s="98">
        <f>+M55-I56</f>
        <v>633032080.55200052</v>
      </c>
      <c r="N58" s="100"/>
      <c r="O58" s="6"/>
    </row>
    <row r="59" spans="1:15" x14ac:dyDescent="0.2">
      <c r="A59" s="113" t="s">
        <v>59</v>
      </c>
      <c r="B59" s="114"/>
      <c r="C59" s="114"/>
      <c r="D59" s="114"/>
      <c r="E59" s="114"/>
      <c r="F59" s="114"/>
      <c r="G59" s="114"/>
      <c r="H59" s="114"/>
      <c r="I59" s="115">
        <v>0</v>
      </c>
      <c r="J59" s="115"/>
      <c r="K59" s="116"/>
      <c r="L59" s="117"/>
      <c r="M59" s="118"/>
      <c r="N59" s="119"/>
    </row>
    <row r="60" spans="1:15" ht="27" customHeight="1" x14ac:dyDescent="0.2">
      <c r="A60" s="101" t="s">
        <v>60</v>
      </c>
      <c r="B60" s="102"/>
      <c r="C60" s="102"/>
      <c r="D60" s="102"/>
      <c r="E60" s="102"/>
      <c r="F60" s="102"/>
      <c r="G60" s="102"/>
      <c r="H60" s="102"/>
      <c r="I60" s="120">
        <f>+I55/$J$23*100</f>
        <v>22.778990780261918</v>
      </c>
      <c r="J60" s="120"/>
      <c r="K60" s="120">
        <f>+K55/$J$23*100</f>
        <v>20.561352849441683</v>
      </c>
      <c r="L60" s="120"/>
      <c r="M60" s="121"/>
      <c r="N60" s="121"/>
    </row>
    <row r="61" spans="1:15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126" t="s">
        <v>135</v>
      </c>
      <c r="N61" s="126"/>
    </row>
    <row r="62" spans="1:15" x14ac:dyDescent="0.2">
      <c r="M62" s="134" t="s">
        <v>136</v>
      </c>
      <c r="N62" s="134"/>
    </row>
    <row r="63" spans="1:15" x14ac:dyDescent="0.2">
      <c r="A63" s="39" t="s">
        <v>128</v>
      </c>
      <c r="B63" s="40"/>
      <c r="C63" s="40"/>
      <c r="D63" s="40"/>
      <c r="E63" s="40"/>
      <c r="F63" s="40"/>
      <c r="G63" s="41"/>
      <c r="H63" s="49" t="s">
        <v>61</v>
      </c>
      <c r="I63" s="50"/>
      <c r="J63" s="50"/>
      <c r="K63" s="50"/>
      <c r="L63" s="50"/>
      <c r="M63" s="50"/>
      <c r="N63" s="51"/>
    </row>
    <row r="64" spans="1:15" x14ac:dyDescent="0.2">
      <c r="A64" s="127"/>
      <c r="B64" s="128"/>
      <c r="C64" s="128"/>
      <c r="D64" s="128"/>
      <c r="E64" s="128"/>
      <c r="F64" s="128"/>
      <c r="G64" s="129"/>
      <c r="H64" s="130" t="s">
        <v>62</v>
      </c>
      <c r="I64" s="131"/>
      <c r="J64" s="52" t="s">
        <v>129</v>
      </c>
      <c r="K64" s="53"/>
      <c r="L64" s="54"/>
      <c r="M64" s="130" t="s">
        <v>130</v>
      </c>
      <c r="N64" s="132"/>
    </row>
    <row r="65" spans="1:15" ht="25.5" x14ac:dyDescent="0.2">
      <c r="A65" s="42"/>
      <c r="B65" s="43"/>
      <c r="C65" s="43"/>
      <c r="D65" s="43"/>
      <c r="E65" s="43"/>
      <c r="F65" s="43"/>
      <c r="G65" s="44"/>
      <c r="H65" s="47"/>
      <c r="I65" s="48"/>
      <c r="J65" s="21" t="s">
        <v>63</v>
      </c>
      <c r="K65" s="21" t="s">
        <v>64</v>
      </c>
      <c r="L65" s="21" t="s">
        <v>65</v>
      </c>
      <c r="M65" s="47"/>
      <c r="N65" s="133"/>
    </row>
    <row r="66" spans="1:15" x14ac:dyDescent="0.2">
      <c r="A66" s="138" t="s">
        <v>142</v>
      </c>
      <c r="B66" s="139"/>
      <c r="C66" s="139"/>
      <c r="D66" s="139"/>
      <c r="E66" s="139"/>
      <c r="F66" s="139"/>
      <c r="G66" s="140"/>
      <c r="H66" s="141">
        <v>0</v>
      </c>
      <c r="I66" s="142"/>
      <c r="J66" s="8">
        <v>0</v>
      </c>
      <c r="K66" s="8">
        <v>0</v>
      </c>
      <c r="L66" s="8">
        <v>0</v>
      </c>
      <c r="M66" s="141">
        <v>0</v>
      </c>
      <c r="N66" s="143"/>
    </row>
    <row r="67" spans="1:15" x14ac:dyDescent="0.2">
      <c r="A67" s="56" t="s">
        <v>66</v>
      </c>
      <c r="B67" s="57"/>
      <c r="C67" s="57"/>
      <c r="D67" s="57"/>
      <c r="E67" s="57"/>
      <c r="F67" s="57"/>
      <c r="G67" s="58"/>
      <c r="H67" s="104">
        <v>0</v>
      </c>
      <c r="I67" s="105"/>
      <c r="J67" s="5">
        <v>0</v>
      </c>
      <c r="K67" s="5">
        <v>0</v>
      </c>
      <c r="L67" s="5">
        <v>0</v>
      </c>
      <c r="M67" s="104">
        <v>0</v>
      </c>
      <c r="N67" s="106"/>
    </row>
    <row r="68" spans="1:15" x14ac:dyDescent="0.2">
      <c r="A68" s="56" t="s">
        <v>67</v>
      </c>
      <c r="B68" s="57"/>
      <c r="C68" s="57"/>
      <c r="D68" s="57"/>
      <c r="E68" s="57"/>
      <c r="F68" s="57"/>
      <c r="G68" s="58"/>
      <c r="H68" s="104">
        <v>0</v>
      </c>
      <c r="I68" s="105"/>
      <c r="J68" s="5">
        <v>0</v>
      </c>
      <c r="K68" s="5">
        <v>0</v>
      </c>
      <c r="L68" s="5">
        <v>0</v>
      </c>
      <c r="M68" s="104">
        <v>0</v>
      </c>
      <c r="N68" s="106"/>
    </row>
    <row r="69" spans="1:15" x14ac:dyDescent="0.2">
      <c r="A69" s="101" t="s">
        <v>68</v>
      </c>
      <c r="B69" s="102"/>
      <c r="C69" s="102"/>
      <c r="D69" s="102"/>
      <c r="E69" s="102"/>
      <c r="F69" s="102"/>
      <c r="G69" s="103"/>
      <c r="H69" s="135">
        <v>0</v>
      </c>
      <c r="I69" s="136"/>
      <c r="J69" s="20">
        <v>0</v>
      </c>
      <c r="K69" s="20">
        <v>0</v>
      </c>
      <c r="L69" s="20">
        <v>0</v>
      </c>
      <c r="M69" s="135">
        <v>0</v>
      </c>
      <c r="N69" s="137"/>
    </row>
    <row r="70" spans="1:15" x14ac:dyDescent="0.2">
      <c r="A70" s="37"/>
      <c r="B70" s="37"/>
      <c r="C70" s="37"/>
      <c r="D70" s="37"/>
      <c r="E70" s="37"/>
      <c r="F70" s="37"/>
      <c r="G70" s="37"/>
      <c r="H70" s="37"/>
      <c r="I70" s="37"/>
      <c r="M70" s="37"/>
      <c r="N70" s="37"/>
    </row>
    <row r="71" spans="1:15" x14ac:dyDescent="0.2">
      <c r="A71" s="144" t="s">
        <v>69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6"/>
    </row>
    <row r="72" spans="1:15" s="9" customFormat="1" ht="89.25" x14ac:dyDescent="0.2">
      <c r="A72" s="27" t="s">
        <v>131</v>
      </c>
      <c r="B72" s="28" t="s">
        <v>70</v>
      </c>
      <c r="C72" s="28" t="s">
        <v>71</v>
      </c>
      <c r="D72" s="28" t="s">
        <v>72</v>
      </c>
      <c r="E72" s="28" t="s">
        <v>73</v>
      </c>
      <c r="F72" s="28" t="s">
        <v>74</v>
      </c>
      <c r="G72" s="28" t="s">
        <v>75</v>
      </c>
      <c r="H72" s="28" t="s">
        <v>76</v>
      </c>
      <c r="I72" s="147" t="s">
        <v>132</v>
      </c>
      <c r="J72" s="148"/>
      <c r="K72" s="147" t="s">
        <v>77</v>
      </c>
      <c r="L72" s="148"/>
      <c r="M72" s="147" t="s">
        <v>78</v>
      </c>
      <c r="N72" s="149"/>
    </row>
    <row r="73" spans="1:15" x14ac:dyDescent="0.2">
      <c r="A73" s="10" t="s">
        <v>79</v>
      </c>
      <c r="B73" s="216">
        <v>2198174179.25</v>
      </c>
      <c r="C73" s="7">
        <v>3013162328.27</v>
      </c>
      <c r="D73" s="216">
        <v>814988149.01999998</v>
      </c>
      <c r="E73" s="8">
        <v>0</v>
      </c>
      <c r="F73" s="8">
        <v>0</v>
      </c>
      <c r="G73" s="8">
        <v>0</v>
      </c>
      <c r="H73" s="8">
        <v>0</v>
      </c>
      <c r="I73" s="141">
        <v>0</v>
      </c>
      <c r="J73" s="142"/>
      <c r="K73" s="141">
        <v>0</v>
      </c>
      <c r="L73" s="142"/>
      <c r="M73" s="141">
        <v>0</v>
      </c>
      <c r="N73" s="143"/>
      <c r="O73" s="6"/>
    </row>
    <row r="74" spans="1:15" x14ac:dyDescent="0.2">
      <c r="A74" s="11" t="s">
        <v>80</v>
      </c>
      <c r="B74" s="4">
        <v>3023560613.5500002</v>
      </c>
      <c r="C74" s="4">
        <v>3713689998.4499998</v>
      </c>
      <c r="D74" s="4">
        <v>690129384.89999998</v>
      </c>
      <c r="E74" s="4">
        <v>178518463.30000001</v>
      </c>
      <c r="F74" s="5">
        <v>0</v>
      </c>
      <c r="G74" s="5">
        <v>0</v>
      </c>
      <c r="H74" s="4">
        <v>141059338.03999999</v>
      </c>
      <c r="I74" s="59">
        <v>36143651.539999999</v>
      </c>
      <c r="J74" s="60"/>
      <c r="K74" s="59">
        <v>1315473.72</v>
      </c>
      <c r="L74" s="60"/>
      <c r="M74" s="59">
        <v>688813911.17999995</v>
      </c>
      <c r="N74" s="61"/>
    </row>
    <row r="75" spans="1:15" x14ac:dyDescent="0.2">
      <c r="A75" s="11" t="s">
        <v>81</v>
      </c>
      <c r="B75" s="4">
        <v>2745003379.3000002</v>
      </c>
      <c r="C75" s="4">
        <v>3531271738.0300002</v>
      </c>
      <c r="D75" s="4">
        <v>786268358.73000002</v>
      </c>
      <c r="E75" s="4">
        <v>279731844.44999999</v>
      </c>
      <c r="F75" s="5">
        <v>0</v>
      </c>
      <c r="G75" s="5">
        <v>0</v>
      </c>
      <c r="H75" s="4">
        <v>262903636.49000001</v>
      </c>
      <c r="I75" s="59">
        <v>4900160.45</v>
      </c>
      <c r="J75" s="60"/>
      <c r="K75" s="59">
        <v>11928047.51</v>
      </c>
      <c r="L75" s="60"/>
      <c r="M75" s="59">
        <v>774340311.22000003</v>
      </c>
      <c r="N75" s="61"/>
    </row>
    <row r="76" spans="1:15" x14ac:dyDescent="0.2">
      <c r="A76" s="11" t="s">
        <v>82</v>
      </c>
      <c r="B76" s="4">
        <v>2667397359.3499999</v>
      </c>
      <c r="C76" s="4">
        <v>2735672412.0599999</v>
      </c>
      <c r="D76" s="4">
        <v>68275052.709999993</v>
      </c>
      <c r="E76" s="4">
        <v>316844302.88999999</v>
      </c>
      <c r="F76" s="5">
        <v>0</v>
      </c>
      <c r="G76" s="4">
        <v>248569250.18000001</v>
      </c>
      <c r="H76" s="4">
        <v>278786501.26999998</v>
      </c>
      <c r="I76" s="59">
        <v>12401848.42</v>
      </c>
      <c r="J76" s="60"/>
      <c r="K76" s="59">
        <v>25655953.199999999</v>
      </c>
      <c r="L76" s="60"/>
      <c r="M76" s="59">
        <v>42619099.509999998</v>
      </c>
      <c r="N76" s="61"/>
    </row>
    <row r="77" spans="1:15" ht="25.5" x14ac:dyDescent="0.2">
      <c r="A77" s="29" t="s">
        <v>83</v>
      </c>
      <c r="B77" s="30">
        <v>4670729837.0699997</v>
      </c>
      <c r="C77" s="30">
        <v>6204378236.5100002</v>
      </c>
      <c r="D77" s="30">
        <v>1533648399.4400001</v>
      </c>
      <c r="E77" s="30">
        <v>3026115761.0500002</v>
      </c>
      <c r="F77" s="31">
        <v>0</v>
      </c>
      <c r="G77" s="30">
        <v>1492467361.6099999</v>
      </c>
      <c r="H77" s="30">
        <v>2571451408.8699999</v>
      </c>
      <c r="I77" s="150">
        <v>42042310.649999999</v>
      </c>
      <c r="J77" s="151"/>
      <c r="K77" s="150">
        <v>412622041.52999997</v>
      </c>
      <c r="L77" s="151"/>
      <c r="M77" s="150">
        <v>1121026357.9100001</v>
      </c>
      <c r="N77" s="152"/>
    </row>
    <row r="79" spans="1:15" x14ac:dyDescent="0.2">
      <c r="A79" s="153" t="s">
        <v>84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5"/>
      <c r="M79" s="156">
        <v>0</v>
      </c>
      <c r="N79" s="157"/>
    </row>
    <row r="80" spans="1:15" x14ac:dyDescent="0.2">
      <c r="A80" s="158" t="s">
        <v>85</v>
      </c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60"/>
      <c r="M80" s="161">
        <v>0</v>
      </c>
      <c r="N80" s="162"/>
    </row>
    <row r="81" spans="1:14" x14ac:dyDescent="0.2">
      <c r="A81" s="163" t="s">
        <v>86</v>
      </c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5"/>
      <c r="M81" s="166">
        <v>0</v>
      </c>
      <c r="N81" s="167"/>
    </row>
    <row r="83" spans="1:14" s="9" customFormat="1" x14ac:dyDescent="0.2">
      <c r="A83" s="39" t="s">
        <v>133</v>
      </c>
      <c r="B83" s="40"/>
      <c r="C83" s="40"/>
      <c r="D83" s="40"/>
      <c r="E83" s="40"/>
      <c r="F83" s="40"/>
      <c r="G83" s="41"/>
      <c r="H83" s="49" t="s">
        <v>87</v>
      </c>
      <c r="I83" s="50"/>
      <c r="J83" s="50"/>
      <c r="K83" s="50"/>
      <c r="L83" s="50"/>
      <c r="M83" s="50"/>
      <c r="N83" s="51"/>
    </row>
    <row r="84" spans="1:14" s="9" customFormat="1" x14ac:dyDescent="0.2">
      <c r="A84" s="127"/>
      <c r="B84" s="168"/>
      <c r="C84" s="168"/>
      <c r="D84" s="168"/>
      <c r="E84" s="168"/>
      <c r="F84" s="168"/>
      <c r="G84" s="129"/>
      <c r="H84" s="130" t="s">
        <v>88</v>
      </c>
      <c r="I84" s="131"/>
      <c r="J84" s="52" t="s">
        <v>129</v>
      </c>
      <c r="K84" s="53"/>
      <c r="L84" s="54"/>
      <c r="M84" s="130" t="s">
        <v>134</v>
      </c>
      <c r="N84" s="132"/>
    </row>
    <row r="85" spans="1:14" s="9" customFormat="1" ht="25.5" x14ac:dyDescent="0.2">
      <c r="A85" s="42"/>
      <c r="B85" s="43"/>
      <c r="C85" s="43"/>
      <c r="D85" s="43"/>
      <c r="E85" s="43"/>
      <c r="F85" s="43"/>
      <c r="G85" s="44"/>
      <c r="H85" s="47"/>
      <c r="I85" s="48"/>
      <c r="J85" s="21" t="s">
        <v>89</v>
      </c>
      <c r="K85" s="21" t="s">
        <v>90</v>
      </c>
      <c r="L85" s="21" t="s">
        <v>91</v>
      </c>
      <c r="M85" s="47"/>
      <c r="N85" s="133"/>
    </row>
    <row r="86" spans="1:14" x14ac:dyDescent="0.2">
      <c r="A86" s="95" t="s">
        <v>92</v>
      </c>
      <c r="B86" s="96"/>
      <c r="C86" s="96"/>
      <c r="D86" s="96"/>
      <c r="E86" s="96"/>
      <c r="F86" s="96"/>
      <c r="G86" s="97"/>
      <c r="H86" s="141">
        <v>0</v>
      </c>
      <c r="I86" s="142"/>
      <c r="J86" s="8">
        <v>0</v>
      </c>
      <c r="K86" s="8">
        <v>0</v>
      </c>
      <c r="L86" s="8">
        <v>0</v>
      </c>
      <c r="M86" s="141">
        <v>0</v>
      </c>
      <c r="N86" s="143"/>
    </row>
    <row r="87" spans="1:14" x14ac:dyDescent="0.2">
      <c r="A87" s="56" t="s">
        <v>93</v>
      </c>
      <c r="B87" s="57"/>
      <c r="C87" s="57"/>
      <c r="D87" s="57"/>
      <c r="E87" s="57"/>
      <c r="F87" s="57"/>
      <c r="G87" s="58"/>
      <c r="H87" s="104">
        <v>0</v>
      </c>
      <c r="I87" s="105"/>
      <c r="J87" s="5">
        <v>0</v>
      </c>
      <c r="K87" s="5">
        <v>0</v>
      </c>
      <c r="L87" s="5">
        <v>0</v>
      </c>
      <c r="M87" s="104">
        <v>0</v>
      </c>
      <c r="N87" s="106"/>
    </row>
    <row r="88" spans="1:14" x14ac:dyDescent="0.2">
      <c r="A88" s="56" t="s">
        <v>94</v>
      </c>
      <c r="B88" s="57"/>
      <c r="C88" s="57"/>
      <c r="D88" s="57"/>
      <c r="E88" s="57"/>
      <c r="F88" s="57"/>
      <c r="G88" s="58"/>
      <c r="H88" s="104">
        <v>0</v>
      </c>
      <c r="I88" s="105"/>
      <c r="J88" s="5">
        <v>0</v>
      </c>
      <c r="K88" s="5">
        <v>0</v>
      </c>
      <c r="L88" s="5">
        <v>0</v>
      </c>
      <c r="M88" s="104">
        <v>0</v>
      </c>
      <c r="N88" s="106"/>
    </row>
    <row r="89" spans="1:14" s="9" customFormat="1" x14ac:dyDescent="0.2">
      <c r="A89" s="101" t="s">
        <v>95</v>
      </c>
      <c r="B89" s="102"/>
      <c r="C89" s="102"/>
      <c r="D89" s="102"/>
      <c r="E89" s="102"/>
      <c r="F89" s="102"/>
      <c r="G89" s="103"/>
      <c r="H89" s="135">
        <v>0</v>
      </c>
      <c r="I89" s="136"/>
      <c r="J89" s="20">
        <v>0</v>
      </c>
      <c r="K89" s="20">
        <v>0</v>
      </c>
      <c r="L89" s="20">
        <v>0</v>
      </c>
      <c r="M89" s="135">
        <v>0</v>
      </c>
      <c r="N89" s="137"/>
    </row>
    <row r="90" spans="1:14" x14ac:dyDescent="0.2">
      <c r="A90" s="37"/>
      <c r="B90" s="37"/>
      <c r="C90" s="37"/>
      <c r="D90" s="37"/>
      <c r="E90" s="37"/>
      <c r="F90" s="37"/>
      <c r="G90" s="37"/>
      <c r="H90" s="37"/>
      <c r="I90" s="37"/>
      <c r="M90" s="37"/>
      <c r="N90" s="37"/>
    </row>
    <row r="91" spans="1:14" ht="16.5" customHeight="1" x14ac:dyDescent="0.2">
      <c r="A91" s="169" t="s">
        <v>96</v>
      </c>
      <c r="B91" s="170"/>
      <c r="C91" s="170"/>
      <c r="D91" s="170"/>
      <c r="E91" s="171"/>
      <c r="F91" s="175" t="s">
        <v>7</v>
      </c>
      <c r="G91" s="176"/>
      <c r="H91" s="175" t="s">
        <v>8</v>
      </c>
      <c r="I91" s="176"/>
      <c r="J91" s="179" t="s">
        <v>9</v>
      </c>
      <c r="K91" s="180"/>
      <c r="L91" s="180"/>
      <c r="M91" s="180"/>
      <c r="N91" s="181"/>
    </row>
    <row r="92" spans="1:14" ht="22.5" customHeight="1" x14ac:dyDescent="0.2">
      <c r="A92" s="172"/>
      <c r="B92" s="173"/>
      <c r="C92" s="173"/>
      <c r="D92" s="173"/>
      <c r="E92" s="174"/>
      <c r="F92" s="177"/>
      <c r="G92" s="178"/>
      <c r="H92" s="177"/>
      <c r="I92" s="178"/>
      <c r="J92" s="182" t="s">
        <v>141</v>
      </c>
      <c r="K92" s="183"/>
      <c r="L92" s="184"/>
      <c r="M92" s="182" t="s">
        <v>126</v>
      </c>
      <c r="N92" s="185"/>
    </row>
    <row r="93" spans="1:14" x14ac:dyDescent="0.2">
      <c r="A93" s="95" t="s">
        <v>97</v>
      </c>
      <c r="B93" s="96"/>
      <c r="C93" s="96"/>
      <c r="D93" s="96"/>
      <c r="E93" s="97"/>
      <c r="F93" s="98">
        <v>3528010540</v>
      </c>
      <c r="G93" s="99"/>
      <c r="H93" s="98">
        <v>3528010540</v>
      </c>
      <c r="I93" s="99"/>
      <c r="J93" s="98">
        <v>2092037686.1400001</v>
      </c>
      <c r="K93" s="99"/>
      <c r="L93" s="99"/>
      <c r="M93" s="141">
        <v>59.3</v>
      </c>
      <c r="N93" s="143"/>
    </row>
    <row r="94" spans="1:14" x14ac:dyDescent="0.2">
      <c r="A94" s="56" t="s">
        <v>98</v>
      </c>
      <c r="B94" s="57"/>
      <c r="C94" s="57"/>
      <c r="D94" s="57"/>
      <c r="E94" s="58"/>
      <c r="F94" s="59">
        <v>3180349745</v>
      </c>
      <c r="G94" s="60"/>
      <c r="H94" s="59">
        <v>3180349745</v>
      </c>
      <c r="I94" s="60"/>
      <c r="J94" s="59">
        <v>1900949747.3900001</v>
      </c>
      <c r="K94" s="60"/>
      <c r="L94" s="60"/>
      <c r="M94" s="104">
        <v>59.77</v>
      </c>
      <c r="N94" s="106"/>
    </row>
    <row r="95" spans="1:14" x14ac:dyDescent="0.2">
      <c r="A95" s="56" t="s">
        <v>99</v>
      </c>
      <c r="B95" s="57"/>
      <c r="C95" s="57"/>
      <c r="D95" s="57"/>
      <c r="E95" s="58"/>
      <c r="F95" s="59">
        <v>347660795</v>
      </c>
      <c r="G95" s="60"/>
      <c r="H95" s="59">
        <v>347660795</v>
      </c>
      <c r="I95" s="60"/>
      <c r="J95" s="59">
        <v>191087938.75</v>
      </c>
      <c r="K95" s="60"/>
      <c r="L95" s="60"/>
      <c r="M95" s="104">
        <v>54.96</v>
      </c>
      <c r="N95" s="106"/>
    </row>
    <row r="96" spans="1:14" hidden="1" x14ac:dyDescent="0.2">
      <c r="A96" s="56" t="s">
        <v>100</v>
      </c>
      <c r="B96" s="57"/>
      <c r="C96" s="57"/>
      <c r="D96" s="57"/>
      <c r="E96" s="58"/>
      <c r="F96" s="104">
        <v>0</v>
      </c>
      <c r="G96" s="105"/>
      <c r="H96" s="104">
        <v>0</v>
      </c>
      <c r="I96" s="105"/>
      <c r="J96" s="104">
        <v>0</v>
      </c>
      <c r="K96" s="105"/>
      <c r="L96" s="105"/>
      <c r="M96" s="104">
        <v>0</v>
      </c>
      <c r="N96" s="106"/>
    </row>
    <row r="97" spans="1:14" x14ac:dyDescent="0.2">
      <c r="A97" s="56" t="s">
        <v>101</v>
      </c>
      <c r="B97" s="57"/>
      <c r="C97" s="57"/>
      <c r="D97" s="57"/>
      <c r="E97" s="58"/>
      <c r="F97" s="104">
        <v>0</v>
      </c>
      <c r="G97" s="105"/>
      <c r="H97" s="104">
        <v>0</v>
      </c>
      <c r="I97" s="105"/>
      <c r="J97" s="104">
        <v>0</v>
      </c>
      <c r="K97" s="105"/>
      <c r="L97" s="105"/>
      <c r="M97" s="104">
        <v>0</v>
      </c>
      <c r="N97" s="106"/>
    </row>
    <row r="98" spans="1:14" x14ac:dyDescent="0.2">
      <c r="A98" s="56" t="s">
        <v>102</v>
      </c>
      <c r="B98" s="57"/>
      <c r="C98" s="57"/>
      <c r="D98" s="57"/>
      <c r="E98" s="58"/>
      <c r="F98" s="59">
        <v>95084509</v>
      </c>
      <c r="G98" s="60"/>
      <c r="H98" s="59">
        <v>95084509</v>
      </c>
      <c r="I98" s="60"/>
      <c r="J98" s="59">
        <v>116483213.81</v>
      </c>
      <c r="K98" s="60"/>
      <c r="L98" s="60"/>
      <c r="M98" s="104">
        <v>122.5</v>
      </c>
      <c r="N98" s="106"/>
    </row>
    <row r="99" spans="1:14" ht="30" customHeight="1" x14ac:dyDescent="0.2">
      <c r="A99" s="186" t="s">
        <v>103</v>
      </c>
      <c r="B99" s="187"/>
      <c r="C99" s="187"/>
      <c r="D99" s="187"/>
      <c r="E99" s="188"/>
      <c r="F99" s="189">
        <v>3623095049</v>
      </c>
      <c r="G99" s="190"/>
      <c r="H99" s="189">
        <v>3623095049</v>
      </c>
      <c r="I99" s="190"/>
      <c r="J99" s="189">
        <v>2208520899.9499998</v>
      </c>
      <c r="K99" s="190"/>
      <c r="L99" s="190"/>
      <c r="M99" s="191">
        <v>60.96</v>
      </c>
      <c r="N99" s="192"/>
    </row>
    <row r="100" spans="1:14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5" t="s">
        <v>137</v>
      </c>
      <c r="N100" s="35"/>
    </row>
    <row r="101" spans="1:14" x14ac:dyDescent="0.2">
      <c r="M101" s="35" t="s">
        <v>136</v>
      </c>
      <c r="N101" s="35"/>
    </row>
    <row r="102" spans="1:14" x14ac:dyDescent="0.2">
      <c r="A102" s="193" t="s">
        <v>104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5"/>
    </row>
    <row r="103" spans="1:14" x14ac:dyDescent="0.2">
      <c r="A103" s="196" t="s">
        <v>105</v>
      </c>
      <c r="B103" s="197"/>
      <c r="C103" s="197"/>
      <c r="D103" s="197"/>
      <c r="E103" s="198"/>
      <c r="F103" s="199" t="s">
        <v>25</v>
      </c>
      <c r="G103" s="199" t="s">
        <v>26</v>
      </c>
      <c r="H103" s="182" t="s">
        <v>27</v>
      </c>
      <c r="I103" s="184"/>
      <c r="J103" s="182" t="s">
        <v>28</v>
      </c>
      <c r="K103" s="183"/>
      <c r="L103" s="182" t="s">
        <v>29</v>
      </c>
      <c r="M103" s="183"/>
      <c r="N103" s="201" t="s">
        <v>106</v>
      </c>
    </row>
    <row r="104" spans="1:14" ht="38.25" x14ac:dyDescent="0.2">
      <c r="A104" s="172"/>
      <c r="B104" s="173"/>
      <c r="C104" s="173"/>
      <c r="D104" s="173"/>
      <c r="E104" s="174"/>
      <c r="F104" s="200"/>
      <c r="G104" s="200"/>
      <c r="H104" s="23" t="s">
        <v>30</v>
      </c>
      <c r="I104" s="23" t="s">
        <v>31</v>
      </c>
      <c r="J104" s="23" t="s">
        <v>32</v>
      </c>
      <c r="K104" s="23" t="s">
        <v>33</v>
      </c>
      <c r="L104" s="23" t="s">
        <v>34</v>
      </c>
      <c r="M104" s="23" t="s">
        <v>35</v>
      </c>
      <c r="N104" s="202"/>
    </row>
    <row r="105" spans="1:14" x14ac:dyDescent="0.2">
      <c r="A105" s="95" t="s">
        <v>107</v>
      </c>
      <c r="B105" s="96"/>
      <c r="C105" s="96"/>
      <c r="D105" s="96"/>
      <c r="E105" s="97"/>
      <c r="F105" s="7">
        <v>886936131</v>
      </c>
      <c r="G105" s="7">
        <v>1072239860.16</v>
      </c>
      <c r="H105" s="7">
        <v>880576000.51999998</v>
      </c>
      <c r="I105" s="7">
        <v>82.12</v>
      </c>
      <c r="J105" s="7">
        <v>741766865.52999997</v>
      </c>
      <c r="K105" s="7">
        <v>69.180000000000007</v>
      </c>
      <c r="L105" s="7">
        <v>707424308.44000006</v>
      </c>
      <c r="M105" s="7">
        <v>65.98</v>
      </c>
      <c r="N105" s="13">
        <v>0</v>
      </c>
    </row>
    <row r="106" spans="1:14" x14ac:dyDescent="0.2">
      <c r="A106" s="56" t="s">
        <v>37</v>
      </c>
      <c r="B106" s="57"/>
      <c r="C106" s="57"/>
      <c r="D106" s="57"/>
      <c r="E106" s="58"/>
      <c r="F106" s="4">
        <v>886924131</v>
      </c>
      <c r="G106" s="4">
        <v>1060091699</v>
      </c>
      <c r="H106" s="4">
        <v>868545777.20000005</v>
      </c>
      <c r="I106" s="4">
        <v>81.93</v>
      </c>
      <c r="J106" s="4">
        <v>737062355.52999997</v>
      </c>
      <c r="K106" s="4">
        <v>69.53</v>
      </c>
      <c r="L106" s="4">
        <v>703230320.44000006</v>
      </c>
      <c r="M106" s="4">
        <v>66.34</v>
      </c>
      <c r="N106" s="14">
        <v>0</v>
      </c>
    </row>
    <row r="107" spans="1:14" x14ac:dyDescent="0.2">
      <c r="A107" s="56" t="s">
        <v>38</v>
      </c>
      <c r="B107" s="57"/>
      <c r="C107" s="57"/>
      <c r="D107" s="57"/>
      <c r="E107" s="58"/>
      <c r="F107" s="4">
        <v>12000</v>
      </c>
      <c r="G107" s="4">
        <v>12148161.16</v>
      </c>
      <c r="H107" s="4">
        <v>12030223.32</v>
      </c>
      <c r="I107" s="4">
        <v>99.03</v>
      </c>
      <c r="J107" s="4">
        <v>4704510</v>
      </c>
      <c r="K107" s="4">
        <v>38.729999999999997</v>
      </c>
      <c r="L107" s="4">
        <v>4193988</v>
      </c>
      <c r="M107" s="4">
        <v>34.520000000000003</v>
      </c>
      <c r="N107" s="14">
        <v>0</v>
      </c>
    </row>
    <row r="108" spans="1:14" x14ac:dyDescent="0.2">
      <c r="A108" s="56" t="s">
        <v>108</v>
      </c>
      <c r="B108" s="57"/>
      <c r="C108" s="57"/>
      <c r="D108" s="57"/>
      <c r="E108" s="58"/>
      <c r="F108" s="4">
        <v>2488744081</v>
      </c>
      <c r="G108" s="4">
        <v>2672378742.4899998</v>
      </c>
      <c r="H108" s="4">
        <v>2312823923.6500001</v>
      </c>
      <c r="I108" s="4">
        <v>86.55</v>
      </c>
      <c r="J108" s="4">
        <v>1724110258.4100001</v>
      </c>
      <c r="K108" s="4">
        <v>64.52</v>
      </c>
      <c r="L108" s="4">
        <v>1532916511</v>
      </c>
      <c r="M108" s="4">
        <v>57.36</v>
      </c>
      <c r="N108" s="14">
        <v>0</v>
      </c>
    </row>
    <row r="109" spans="1:14" x14ac:dyDescent="0.2">
      <c r="A109" s="56" t="s">
        <v>37</v>
      </c>
      <c r="B109" s="57"/>
      <c r="C109" s="57"/>
      <c r="D109" s="57"/>
      <c r="E109" s="58"/>
      <c r="F109" s="4">
        <v>2469483288</v>
      </c>
      <c r="G109" s="4">
        <v>2660349313.02</v>
      </c>
      <c r="H109" s="4">
        <v>2300965887.3800001</v>
      </c>
      <c r="I109" s="4">
        <v>86.49</v>
      </c>
      <c r="J109" s="4">
        <v>1713568927.8399999</v>
      </c>
      <c r="K109" s="4">
        <v>64.41</v>
      </c>
      <c r="L109" s="4">
        <v>1523484085.0899999</v>
      </c>
      <c r="M109" s="4">
        <v>57.27</v>
      </c>
      <c r="N109" s="14">
        <v>0</v>
      </c>
    </row>
    <row r="110" spans="1:14" x14ac:dyDescent="0.2">
      <c r="A110" s="56" t="s">
        <v>40</v>
      </c>
      <c r="B110" s="57"/>
      <c r="C110" s="57"/>
      <c r="D110" s="57"/>
      <c r="E110" s="58"/>
      <c r="F110" s="4">
        <v>19260793</v>
      </c>
      <c r="G110" s="4">
        <v>12029429.470000001</v>
      </c>
      <c r="H110" s="4">
        <v>11858036.27</v>
      </c>
      <c r="I110" s="4">
        <v>98.58</v>
      </c>
      <c r="J110" s="4">
        <v>10541330.57</v>
      </c>
      <c r="K110" s="4">
        <v>87.63</v>
      </c>
      <c r="L110" s="4">
        <v>9432425.9100000001</v>
      </c>
      <c r="M110" s="4">
        <v>78.41</v>
      </c>
      <c r="N110" s="14">
        <v>0</v>
      </c>
    </row>
    <row r="111" spans="1:14" x14ac:dyDescent="0.2">
      <c r="A111" s="56" t="s">
        <v>109</v>
      </c>
      <c r="B111" s="57"/>
      <c r="C111" s="57"/>
      <c r="D111" s="57"/>
      <c r="E111" s="58"/>
      <c r="F111" s="4">
        <v>56438785</v>
      </c>
      <c r="G111" s="4">
        <v>86142303.290000007</v>
      </c>
      <c r="H111" s="4">
        <v>77756633.939999998</v>
      </c>
      <c r="I111" s="4">
        <v>90.27</v>
      </c>
      <c r="J111" s="4">
        <v>49266671.770000003</v>
      </c>
      <c r="K111" s="4">
        <v>57.19</v>
      </c>
      <c r="L111" s="4">
        <v>41067763.340000004</v>
      </c>
      <c r="M111" s="4">
        <v>47.67</v>
      </c>
      <c r="N111" s="14">
        <v>0</v>
      </c>
    </row>
    <row r="112" spans="1:14" x14ac:dyDescent="0.2">
      <c r="A112" s="56" t="s">
        <v>37</v>
      </c>
      <c r="B112" s="57"/>
      <c r="C112" s="57"/>
      <c r="D112" s="57"/>
      <c r="E112" s="58"/>
      <c r="F112" s="4">
        <v>56438785</v>
      </c>
      <c r="G112" s="4">
        <v>86142303.290000007</v>
      </c>
      <c r="H112" s="4">
        <v>77756633.939999998</v>
      </c>
      <c r="I112" s="4">
        <v>90.27</v>
      </c>
      <c r="J112" s="4">
        <v>49266671.770000003</v>
      </c>
      <c r="K112" s="4">
        <v>57.19</v>
      </c>
      <c r="L112" s="4">
        <v>41067763.340000004</v>
      </c>
      <c r="M112" s="4">
        <v>47.67</v>
      </c>
      <c r="N112" s="14">
        <v>0</v>
      </c>
    </row>
    <row r="113" spans="1:14" x14ac:dyDescent="0.2">
      <c r="A113" s="56" t="s">
        <v>40</v>
      </c>
      <c r="B113" s="57"/>
      <c r="C113" s="57"/>
      <c r="D113" s="57"/>
      <c r="E113" s="58"/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14">
        <v>0</v>
      </c>
    </row>
    <row r="114" spans="1:14" x14ac:dyDescent="0.2">
      <c r="A114" s="56" t="s">
        <v>110</v>
      </c>
      <c r="B114" s="57"/>
      <c r="C114" s="57"/>
      <c r="D114" s="57"/>
      <c r="E114" s="58"/>
      <c r="F114" s="4">
        <v>89676232</v>
      </c>
      <c r="G114" s="4">
        <v>107734859.47</v>
      </c>
      <c r="H114" s="4">
        <v>76535030.120000005</v>
      </c>
      <c r="I114" s="4">
        <v>71.040000000000006</v>
      </c>
      <c r="J114" s="4">
        <v>71889716.969999999</v>
      </c>
      <c r="K114" s="4">
        <v>66.73</v>
      </c>
      <c r="L114" s="4">
        <v>62159463.880000003</v>
      </c>
      <c r="M114" s="4">
        <v>57.7</v>
      </c>
      <c r="N114" s="14">
        <v>0</v>
      </c>
    </row>
    <row r="115" spans="1:14" x14ac:dyDescent="0.2">
      <c r="A115" s="56" t="s">
        <v>37</v>
      </c>
      <c r="B115" s="57"/>
      <c r="C115" s="57"/>
      <c r="D115" s="57"/>
      <c r="E115" s="58"/>
      <c r="F115" s="4">
        <v>89672232</v>
      </c>
      <c r="G115" s="4">
        <v>103799207.5</v>
      </c>
      <c r="H115" s="4">
        <v>72635889.150000006</v>
      </c>
      <c r="I115" s="4">
        <v>69.98</v>
      </c>
      <c r="J115" s="4">
        <v>67992681</v>
      </c>
      <c r="K115" s="4">
        <v>65.5</v>
      </c>
      <c r="L115" s="4">
        <v>58262427.909999996</v>
      </c>
      <c r="M115" s="4">
        <v>56.13</v>
      </c>
      <c r="N115" s="14">
        <v>0</v>
      </c>
    </row>
    <row r="116" spans="1:14" x14ac:dyDescent="0.2">
      <c r="A116" s="56" t="s">
        <v>40</v>
      </c>
      <c r="B116" s="57"/>
      <c r="C116" s="57"/>
      <c r="D116" s="57"/>
      <c r="E116" s="58"/>
      <c r="F116" s="4">
        <v>4000</v>
      </c>
      <c r="G116" s="4">
        <v>3935651.97</v>
      </c>
      <c r="H116" s="4">
        <v>3899140.97</v>
      </c>
      <c r="I116" s="4">
        <v>99.07</v>
      </c>
      <c r="J116" s="4">
        <v>3897035.97</v>
      </c>
      <c r="K116" s="4">
        <v>99.02</v>
      </c>
      <c r="L116" s="4">
        <v>3897035.97</v>
      </c>
      <c r="M116" s="4">
        <v>99.02</v>
      </c>
      <c r="N116" s="14">
        <v>0</v>
      </c>
    </row>
    <row r="117" spans="1:14" x14ac:dyDescent="0.2">
      <c r="A117" s="56" t="s">
        <v>111</v>
      </c>
      <c r="B117" s="57"/>
      <c r="C117" s="57"/>
      <c r="D117" s="57"/>
      <c r="E117" s="58"/>
      <c r="F117" s="4">
        <v>112106013</v>
      </c>
      <c r="G117" s="4">
        <v>113981221.59999999</v>
      </c>
      <c r="H117" s="4">
        <v>61590975.960000001</v>
      </c>
      <c r="I117" s="4">
        <v>54.04</v>
      </c>
      <c r="J117" s="4">
        <v>23579089.420000002</v>
      </c>
      <c r="K117" s="4">
        <v>20.69</v>
      </c>
      <c r="L117" s="4">
        <v>20758249.350000001</v>
      </c>
      <c r="M117" s="4">
        <v>18.21</v>
      </c>
      <c r="N117" s="14">
        <v>0</v>
      </c>
    </row>
    <row r="118" spans="1:14" x14ac:dyDescent="0.2">
      <c r="A118" s="56" t="s">
        <v>37</v>
      </c>
      <c r="B118" s="57"/>
      <c r="C118" s="57"/>
      <c r="D118" s="57"/>
      <c r="E118" s="58"/>
      <c r="F118" s="4">
        <v>112098013</v>
      </c>
      <c r="G118" s="4">
        <v>113981221.59999999</v>
      </c>
      <c r="H118" s="4">
        <v>61590975.960000001</v>
      </c>
      <c r="I118" s="4">
        <v>54.04</v>
      </c>
      <c r="J118" s="4">
        <v>23579089.420000002</v>
      </c>
      <c r="K118" s="4">
        <v>20.69</v>
      </c>
      <c r="L118" s="4">
        <v>20758249.350000001</v>
      </c>
      <c r="M118" s="4">
        <v>18.21</v>
      </c>
      <c r="N118" s="14">
        <v>0</v>
      </c>
    </row>
    <row r="119" spans="1:14" x14ac:dyDescent="0.2">
      <c r="A119" s="56" t="s">
        <v>40</v>
      </c>
      <c r="B119" s="57"/>
      <c r="C119" s="57"/>
      <c r="D119" s="57"/>
      <c r="E119" s="58"/>
      <c r="F119" s="4">
        <v>8000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14">
        <v>0</v>
      </c>
    </row>
    <row r="120" spans="1:14" x14ac:dyDescent="0.2">
      <c r="A120" s="56" t="s">
        <v>112</v>
      </c>
      <c r="B120" s="57"/>
      <c r="C120" s="57"/>
      <c r="D120" s="57"/>
      <c r="E120" s="58"/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14">
        <v>0</v>
      </c>
    </row>
    <row r="121" spans="1:14" x14ac:dyDescent="0.2">
      <c r="A121" s="56" t="s">
        <v>37</v>
      </c>
      <c r="B121" s="57"/>
      <c r="C121" s="57"/>
      <c r="D121" s="57"/>
      <c r="E121" s="58"/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14">
        <v>0</v>
      </c>
    </row>
    <row r="122" spans="1:14" x14ac:dyDescent="0.2">
      <c r="A122" s="56" t="s">
        <v>40</v>
      </c>
      <c r="B122" s="57"/>
      <c r="C122" s="57"/>
      <c r="D122" s="57"/>
      <c r="E122" s="58"/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14">
        <v>0</v>
      </c>
    </row>
    <row r="123" spans="1:14" x14ac:dyDescent="0.2">
      <c r="A123" s="56" t="s">
        <v>113</v>
      </c>
      <c r="B123" s="57"/>
      <c r="C123" s="57"/>
      <c r="D123" s="57"/>
      <c r="E123" s="58"/>
      <c r="F123" s="4">
        <v>192532986</v>
      </c>
      <c r="G123" s="4">
        <v>197526646.19</v>
      </c>
      <c r="H123" s="4">
        <v>169448291.88</v>
      </c>
      <c r="I123" s="4">
        <v>85.79</v>
      </c>
      <c r="J123" s="4">
        <v>137949653.15000001</v>
      </c>
      <c r="K123" s="4">
        <v>69.84</v>
      </c>
      <c r="L123" s="4">
        <v>122521868.86</v>
      </c>
      <c r="M123" s="4">
        <v>62.03</v>
      </c>
      <c r="N123" s="14">
        <v>0</v>
      </c>
    </row>
    <row r="124" spans="1:14" x14ac:dyDescent="0.2">
      <c r="A124" s="56" t="s">
        <v>37</v>
      </c>
      <c r="B124" s="57"/>
      <c r="C124" s="57"/>
      <c r="D124" s="57"/>
      <c r="E124" s="58"/>
      <c r="F124" s="4">
        <v>192532986</v>
      </c>
      <c r="G124" s="4">
        <v>194976286.78</v>
      </c>
      <c r="H124" s="4">
        <v>167051712.47</v>
      </c>
      <c r="I124" s="4">
        <v>85.68</v>
      </c>
      <c r="J124" s="4">
        <v>135722531.74000001</v>
      </c>
      <c r="K124" s="4">
        <v>69.61</v>
      </c>
      <c r="L124" s="4">
        <v>120294747.45</v>
      </c>
      <c r="M124" s="4">
        <v>61.7</v>
      </c>
      <c r="N124" s="14">
        <v>0</v>
      </c>
    </row>
    <row r="125" spans="1:14" x14ac:dyDescent="0.2">
      <c r="A125" s="56" t="s">
        <v>40</v>
      </c>
      <c r="B125" s="57"/>
      <c r="C125" s="57"/>
      <c r="D125" s="57"/>
      <c r="E125" s="58"/>
      <c r="F125" s="4">
        <v>0</v>
      </c>
      <c r="G125" s="4">
        <v>2550359.41</v>
      </c>
      <c r="H125" s="4">
        <v>2396579.41</v>
      </c>
      <c r="I125" s="4">
        <v>93.97</v>
      </c>
      <c r="J125" s="4">
        <v>2227121.41</v>
      </c>
      <c r="K125" s="4">
        <v>87.33</v>
      </c>
      <c r="L125" s="4">
        <v>2227121.41</v>
      </c>
      <c r="M125" s="4">
        <v>87.33</v>
      </c>
      <c r="N125" s="14">
        <v>0</v>
      </c>
    </row>
    <row r="126" spans="1:14" ht="24" customHeight="1" x14ac:dyDescent="0.2">
      <c r="A126" s="206" t="s">
        <v>114</v>
      </c>
      <c r="B126" s="207"/>
      <c r="C126" s="207"/>
      <c r="D126" s="207"/>
      <c r="E126" s="208"/>
      <c r="F126" s="22">
        <v>3826434228</v>
      </c>
      <c r="G126" s="22">
        <v>4250003633.1999998</v>
      </c>
      <c r="H126" s="22">
        <v>3578730856.0700002</v>
      </c>
      <c r="I126" s="22">
        <v>84.21</v>
      </c>
      <c r="J126" s="22">
        <v>2748562255.25</v>
      </c>
      <c r="K126" s="22">
        <v>64.67</v>
      </c>
      <c r="L126" s="22">
        <v>2486848164.8699999</v>
      </c>
      <c r="M126" s="22">
        <v>58.51</v>
      </c>
      <c r="N126" s="26">
        <v>0</v>
      </c>
    </row>
    <row r="127" spans="1:14" x14ac:dyDescent="0.2">
      <c r="A127" s="37"/>
      <c r="B127" s="37"/>
      <c r="C127" s="37"/>
      <c r="D127" s="37"/>
      <c r="E127" s="37"/>
    </row>
    <row r="128" spans="1:14" s="9" customFormat="1" x14ac:dyDescent="0.2">
      <c r="A128" s="169" t="s">
        <v>115</v>
      </c>
      <c r="B128" s="170"/>
      <c r="C128" s="170"/>
      <c r="D128" s="170"/>
      <c r="E128" s="171"/>
      <c r="F128" s="203" t="s">
        <v>25</v>
      </c>
      <c r="G128" s="203" t="s">
        <v>26</v>
      </c>
      <c r="H128" s="179" t="s">
        <v>27</v>
      </c>
      <c r="I128" s="204"/>
      <c r="J128" s="179" t="s">
        <v>28</v>
      </c>
      <c r="K128" s="180"/>
      <c r="L128" s="179" t="s">
        <v>29</v>
      </c>
      <c r="M128" s="180"/>
      <c r="N128" s="205" t="s">
        <v>106</v>
      </c>
    </row>
    <row r="129" spans="1:15" s="9" customFormat="1" ht="38.25" x14ac:dyDescent="0.2">
      <c r="A129" s="172"/>
      <c r="B129" s="173"/>
      <c r="C129" s="173"/>
      <c r="D129" s="173"/>
      <c r="E129" s="174"/>
      <c r="F129" s="200"/>
      <c r="G129" s="200"/>
      <c r="H129" s="23" t="s">
        <v>30</v>
      </c>
      <c r="I129" s="23" t="s">
        <v>31</v>
      </c>
      <c r="J129" s="23" t="s">
        <v>32</v>
      </c>
      <c r="K129" s="23" t="s">
        <v>33</v>
      </c>
      <c r="L129" s="23" t="s">
        <v>34</v>
      </c>
      <c r="M129" s="23" t="s">
        <v>35</v>
      </c>
      <c r="N129" s="202"/>
    </row>
    <row r="130" spans="1:15" x14ac:dyDescent="0.2">
      <c r="A130" s="95" t="s">
        <v>116</v>
      </c>
      <c r="B130" s="96"/>
      <c r="C130" s="96"/>
      <c r="D130" s="96"/>
      <c r="E130" s="97"/>
      <c r="F130" s="7">
        <v>2106480848</v>
      </c>
      <c r="G130" s="7">
        <v>2361670897.6900001</v>
      </c>
      <c r="H130" s="7">
        <v>2010370175.4000001</v>
      </c>
      <c r="I130" s="7">
        <v>85.12</v>
      </c>
      <c r="J130" s="7">
        <v>1852929822.8599999</v>
      </c>
      <c r="K130" s="7">
        <v>78.459999999999994</v>
      </c>
      <c r="L130" s="7">
        <v>1774590186.05</v>
      </c>
      <c r="M130" s="7">
        <v>75.14</v>
      </c>
      <c r="N130" s="13">
        <v>0</v>
      </c>
    </row>
    <row r="131" spans="1:15" x14ac:dyDescent="0.2">
      <c r="A131" s="56" t="s">
        <v>117</v>
      </c>
      <c r="B131" s="57"/>
      <c r="C131" s="57"/>
      <c r="D131" s="57"/>
      <c r="E131" s="58"/>
      <c r="F131" s="4">
        <v>4912361138</v>
      </c>
      <c r="G131" s="4">
        <v>5021372315.75</v>
      </c>
      <c r="H131" s="4">
        <v>4351952741.04</v>
      </c>
      <c r="I131" s="4">
        <v>86.67</v>
      </c>
      <c r="J131" s="4">
        <v>3503476781.98</v>
      </c>
      <c r="K131" s="4">
        <v>69.77</v>
      </c>
      <c r="L131" s="4">
        <v>3204973510.1100001</v>
      </c>
      <c r="M131" s="4">
        <v>63.83</v>
      </c>
      <c r="N131" s="14">
        <v>0</v>
      </c>
    </row>
    <row r="132" spans="1:15" x14ac:dyDescent="0.2">
      <c r="A132" s="56" t="s">
        <v>118</v>
      </c>
      <c r="B132" s="57"/>
      <c r="C132" s="57"/>
      <c r="D132" s="57"/>
      <c r="E132" s="58"/>
      <c r="F132" s="4">
        <v>106438785</v>
      </c>
      <c r="G132" s="4">
        <v>114813684.75</v>
      </c>
      <c r="H132" s="4">
        <v>103186247.5</v>
      </c>
      <c r="I132" s="4">
        <v>89.87</v>
      </c>
      <c r="J132" s="4">
        <v>57595057.310000002</v>
      </c>
      <c r="K132" s="4">
        <v>50.16</v>
      </c>
      <c r="L132" s="4">
        <v>48373466.75</v>
      </c>
      <c r="M132" s="4">
        <v>42.13</v>
      </c>
      <c r="N132" s="14">
        <v>0</v>
      </c>
    </row>
    <row r="133" spans="1:15" x14ac:dyDescent="0.2">
      <c r="A133" s="56" t="s">
        <v>119</v>
      </c>
      <c r="B133" s="57"/>
      <c r="C133" s="57"/>
      <c r="D133" s="57"/>
      <c r="E133" s="58"/>
      <c r="F133" s="4">
        <v>100222379</v>
      </c>
      <c r="G133" s="4">
        <v>109460682.98999999</v>
      </c>
      <c r="H133" s="4">
        <v>78026454.120000005</v>
      </c>
      <c r="I133" s="4">
        <v>71.28</v>
      </c>
      <c r="J133" s="4">
        <v>73381140.969999999</v>
      </c>
      <c r="K133" s="4">
        <v>67.040000000000006</v>
      </c>
      <c r="L133" s="4">
        <v>63643289.93</v>
      </c>
      <c r="M133" s="4">
        <v>58.14</v>
      </c>
      <c r="N133" s="14">
        <v>0</v>
      </c>
    </row>
    <row r="134" spans="1:15" x14ac:dyDescent="0.2">
      <c r="A134" s="56" t="s">
        <v>120</v>
      </c>
      <c r="B134" s="57"/>
      <c r="C134" s="57"/>
      <c r="D134" s="57"/>
      <c r="E134" s="58"/>
      <c r="F134" s="4">
        <v>113384296</v>
      </c>
      <c r="G134" s="4">
        <v>140743904.31999999</v>
      </c>
      <c r="H134" s="4">
        <v>88335731.790000007</v>
      </c>
      <c r="I134" s="4">
        <v>62.76</v>
      </c>
      <c r="J134" s="4">
        <v>46737091.399999999</v>
      </c>
      <c r="K134" s="4">
        <v>33.21</v>
      </c>
      <c r="L134" s="4">
        <v>23141033.66</v>
      </c>
      <c r="M134" s="4">
        <v>16.440000000000001</v>
      </c>
      <c r="N134" s="14">
        <v>0</v>
      </c>
    </row>
    <row r="135" spans="1:15" x14ac:dyDescent="0.2">
      <c r="A135" s="56" t="s">
        <v>121</v>
      </c>
      <c r="B135" s="57"/>
      <c r="C135" s="57"/>
      <c r="D135" s="57"/>
      <c r="E135" s="58"/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14">
        <v>0</v>
      </c>
    </row>
    <row r="136" spans="1:15" x14ac:dyDescent="0.2">
      <c r="A136" s="56" t="s">
        <v>122</v>
      </c>
      <c r="B136" s="57"/>
      <c r="C136" s="57"/>
      <c r="D136" s="57"/>
      <c r="E136" s="58"/>
      <c r="F136" s="4">
        <v>318320892</v>
      </c>
      <c r="G136" s="4">
        <v>316986742.64999998</v>
      </c>
      <c r="H136" s="4">
        <v>285005463.72000003</v>
      </c>
      <c r="I136" s="4">
        <v>89.91</v>
      </c>
      <c r="J136" s="4">
        <v>227604689</v>
      </c>
      <c r="K136" s="4">
        <v>71.8</v>
      </c>
      <c r="L136" s="4">
        <v>203332938.16999999</v>
      </c>
      <c r="M136" s="4">
        <v>64.150000000000006</v>
      </c>
      <c r="N136" s="14">
        <v>0</v>
      </c>
    </row>
    <row r="137" spans="1:15" x14ac:dyDescent="0.2">
      <c r="A137" s="206" t="s">
        <v>123</v>
      </c>
      <c r="B137" s="207"/>
      <c r="C137" s="207"/>
      <c r="D137" s="207"/>
      <c r="E137" s="208"/>
      <c r="F137" s="24">
        <v>7657208338</v>
      </c>
      <c r="G137" s="24">
        <v>8065048228.1499996</v>
      </c>
      <c r="H137" s="24">
        <v>6916876813.5699997</v>
      </c>
      <c r="I137" s="24">
        <v>85.76</v>
      </c>
      <c r="J137" s="24">
        <v>5761724583.5200005</v>
      </c>
      <c r="K137" s="24">
        <v>71.44</v>
      </c>
      <c r="L137" s="24">
        <v>5318054424.6700001</v>
      </c>
      <c r="M137" s="24">
        <v>65.94</v>
      </c>
      <c r="N137" s="25">
        <v>0</v>
      </c>
    </row>
    <row r="138" spans="1:15" x14ac:dyDescent="0.2">
      <c r="A138" s="211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03/12/2024 14:42</v>
      </c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33" t="s">
        <v>138</v>
      </c>
      <c r="O138" s="32"/>
    </row>
    <row r="139" spans="1:15" x14ac:dyDescent="0.2">
      <c r="A139" s="34" t="s">
        <v>124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x14ac:dyDescent="0.2">
      <c r="A140" s="209" t="s">
        <v>139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34"/>
      <c r="M140" s="34"/>
      <c r="N140" s="34"/>
      <c r="O140" s="34"/>
    </row>
    <row r="141" spans="1:15" ht="25.5" customHeight="1" x14ac:dyDescent="0.2">
      <c r="A141" s="210" t="s">
        <v>140</v>
      </c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</row>
    <row r="142" spans="1:15" x14ac:dyDescent="0.2">
      <c r="F142" s="6">
        <f>+F48+F126-F137</f>
        <v>0</v>
      </c>
      <c r="G142" s="6">
        <f t="shared" ref="G142:N142" si="0">+G48+G126-G137</f>
        <v>0</v>
      </c>
      <c r="H142" s="6">
        <f t="shared" si="0"/>
        <v>0</v>
      </c>
      <c r="I142" s="6">
        <f t="shared" si="0"/>
        <v>85.949999999999974</v>
      </c>
      <c r="J142" s="6">
        <f t="shared" si="0"/>
        <v>0</v>
      </c>
      <c r="K142" s="6">
        <f t="shared" si="0"/>
        <v>72.210000000000008</v>
      </c>
      <c r="L142" s="6">
        <f t="shared" si="0"/>
        <v>0</v>
      </c>
      <c r="M142" s="6">
        <f t="shared" si="0"/>
        <v>66.78</v>
      </c>
      <c r="N142" s="6">
        <f t="shared" si="0"/>
        <v>0</v>
      </c>
    </row>
  </sheetData>
  <mergeCells count="320">
    <mergeCell ref="A140:K140"/>
    <mergeCell ref="A141:O141"/>
    <mergeCell ref="A136:E136"/>
    <mergeCell ref="A137:E137"/>
    <mergeCell ref="A138:M138"/>
    <mergeCell ref="A130:E130"/>
    <mergeCell ref="A131:E131"/>
    <mergeCell ref="A132:E132"/>
    <mergeCell ref="A133:E133"/>
    <mergeCell ref="A134:E134"/>
    <mergeCell ref="A135:E135"/>
    <mergeCell ref="F128:F129"/>
    <mergeCell ref="G128:G129"/>
    <mergeCell ref="H128:I128"/>
    <mergeCell ref="J128:K128"/>
    <mergeCell ref="L128:M128"/>
    <mergeCell ref="N128:N129"/>
    <mergeCell ref="A123:E123"/>
    <mergeCell ref="A124:E124"/>
    <mergeCell ref="A125:E125"/>
    <mergeCell ref="A126:E126"/>
    <mergeCell ref="A127:E127"/>
    <mergeCell ref="A128:E129"/>
    <mergeCell ref="A117:E117"/>
    <mergeCell ref="A118:E118"/>
    <mergeCell ref="A119:E119"/>
    <mergeCell ref="A120:E120"/>
    <mergeCell ref="A121:E121"/>
    <mergeCell ref="A122:E122"/>
    <mergeCell ref="A111:E111"/>
    <mergeCell ref="A112:E112"/>
    <mergeCell ref="A113:E113"/>
    <mergeCell ref="A114:E114"/>
    <mergeCell ref="A115:E115"/>
    <mergeCell ref="A116:E116"/>
    <mergeCell ref="A105:E105"/>
    <mergeCell ref="A106:E106"/>
    <mergeCell ref="A107:E107"/>
    <mergeCell ref="A108:E108"/>
    <mergeCell ref="A109:E109"/>
    <mergeCell ref="A110:E110"/>
    <mergeCell ref="A102:N102"/>
    <mergeCell ref="A103:E104"/>
    <mergeCell ref="F103:F104"/>
    <mergeCell ref="G103:G104"/>
    <mergeCell ref="H103:I103"/>
    <mergeCell ref="J103:K103"/>
    <mergeCell ref="L103:M103"/>
    <mergeCell ref="N103:N104"/>
    <mergeCell ref="A99:E99"/>
    <mergeCell ref="F99:G99"/>
    <mergeCell ref="H99:I99"/>
    <mergeCell ref="J99:L99"/>
    <mergeCell ref="M99:N99"/>
    <mergeCell ref="A100:E100"/>
    <mergeCell ref="F100:G100"/>
    <mergeCell ref="H100:I100"/>
    <mergeCell ref="J100:L100"/>
    <mergeCell ref="M100:N100"/>
    <mergeCell ref="A97:E97"/>
    <mergeCell ref="F97:G97"/>
    <mergeCell ref="H97:I97"/>
    <mergeCell ref="J97:L97"/>
    <mergeCell ref="M97:N97"/>
    <mergeCell ref="A98:E98"/>
    <mergeCell ref="F98:G98"/>
    <mergeCell ref="H98:I98"/>
    <mergeCell ref="J98:L98"/>
    <mergeCell ref="M98:N98"/>
    <mergeCell ref="A95:E95"/>
    <mergeCell ref="F95:G95"/>
    <mergeCell ref="H95:I95"/>
    <mergeCell ref="J95:L95"/>
    <mergeCell ref="M95:N95"/>
    <mergeCell ref="A96:E96"/>
    <mergeCell ref="F96:G96"/>
    <mergeCell ref="H96:I96"/>
    <mergeCell ref="J96:L96"/>
    <mergeCell ref="M96:N96"/>
    <mergeCell ref="A93:E93"/>
    <mergeCell ref="F93:G93"/>
    <mergeCell ref="H93:I93"/>
    <mergeCell ref="J93:L93"/>
    <mergeCell ref="M93:N93"/>
    <mergeCell ref="A94:E94"/>
    <mergeCell ref="F94:G94"/>
    <mergeCell ref="H94:I94"/>
    <mergeCell ref="J94:L94"/>
    <mergeCell ref="M94:N94"/>
    <mergeCell ref="A90:G90"/>
    <mergeCell ref="H90:I90"/>
    <mergeCell ref="M90:N90"/>
    <mergeCell ref="A91:E92"/>
    <mergeCell ref="F91:G92"/>
    <mergeCell ref="H91:I92"/>
    <mergeCell ref="J91:N91"/>
    <mergeCell ref="J92:L92"/>
    <mergeCell ref="M92:N92"/>
    <mergeCell ref="A88:G88"/>
    <mergeCell ref="H88:I88"/>
    <mergeCell ref="M88:N88"/>
    <mergeCell ref="A89:G89"/>
    <mergeCell ref="H89:I89"/>
    <mergeCell ref="M89:N89"/>
    <mergeCell ref="A86:G86"/>
    <mergeCell ref="H86:I86"/>
    <mergeCell ref="M86:N86"/>
    <mergeCell ref="A87:G87"/>
    <mergeCell ref="H87:I87"/>
    <mergeCell ref="M87:N87"/>
    <mergeCell ref="A80:L80"/>
    <mergeCell ref="M80:N80"/>
    <mergeCell ref="A81:L81"/>
    <mergeCell ref="M81:N81"/>
    <mergeCell ref="A83:G85"/>
    <mergeCell ref="H83:N83"/>
    <mergeCell ref="H84:I85"/>
    <mergeCell ref="J84:L84"/>
    <mergeCell ref="M84:N85"/>
    <mergeCell ref="I77:J77"/>
    <mergeCell ref="K77:L77"/>
    <mergeCell ref="M77:N77"/>
    <mergeCell ref="A79:L79"/>
    <mergeCell ref="M79:N79"/>
    <mergeCell ref="I75:J75"/>
    <mergeCell ref="K75:L75"/>
    <mergeCell ref="M75:N75"/>
    <mergeCell ref="I76:J76"/>
    <mergeCell ref="K76:L76"/>
    <mergeCell ref="M76:N76"/>
    <mergeCell ref="I73:J73"/>
    <mergeCell ref="K73:L73"/>
    <mergeCell ref="M73:N73"/>
    <mergeCell ref="I74:J74"/>
    <mergeCell ref="K74:L74"/>
    <mergeCell ref="M74:N74"/>
    <mergeCell ref="A70:G70"/>
    <mergeCell ref="H70:I70"/>
    <mergeCell ref="M70:N70"/>
    <mergeCell ref="A71:N71"/>
    <mergeCell ref="I72:J72"/>
    <mergeCell ref="K72:L72"/>
    <mergeCell ref="M72:N72"/>
    <mergeCell ref="A68:G68"/>
    <mergeCell ref="H68:I68"/>
    <mergeCell ref="M68:N68"/>
    <mergeCell ref="A69:G69"/>
    <mergeCell ref="H69:I69"/>
    <mergeCell ref="M69:N69"/>
    <mergeCell ref="A66:G66"/>
    <mergeCell ref="H66:I66"/>
    <mergeCell ref="M66:N66"/>
    <mergeCell ref="A67:G67"/>
    <mergeCell ref="H67:I67"/>
    <mergeCell ref="M67:N67"/>
    <mergeCell ref="A61:H61"/>
    <mergeCell ref="I61:J61"/>
    <mergeCell ref="K61:L61"/>
    <mergeCell ref="M61:N61"/>
    <mergeCell ref="A63:G65"/>
    <mergeCell ref="H63:N63"/>
    <mergeCell ref="H64:I65"/>
    <mergeCell ref="J64:L64"/>
    <mergeCell ref="M64:N65"/>
    <mergeCell ref="M62:N62"/>
    <mergeCell ref="A59:H59"/>
    <mergeCell ref="I59:J59"/>
    <mergeCell ref="K59:L59"/>
    <mergeCell ref="M59:N59"/>
    <mergeCell ref="A60:H60"/>
    <mergeCell ref="I60:J60"/>
    <mergeCell ref="K60:L60"/>
    <mergeCell ref="M60:N60"/>
    <mergeCell ref="A56:H56"/>
    <mergeCell ref="I56:N56"/>
    <mergeCell ref="A57:H57"/>
    <mergeCell ref="I57:N57"/>
    <mergeCell ref="A58:H58"/>
    <mergeCell ref="I58:J58"/>
    <mergeCell ref="K58:L58"/>
    <mergeCell ref="M58:N58"/>
    <mergeCell ref="A54:H54"/>
    <mergeCell ref="I54:J54"/>
    <mergeCell ref="K54:L54"/>
    <mergeCell ref="M54:N54"/>
    <mergeCell ref="A55:H55"/>
    <mergeCell ref="I55:J55"/>
    <mergeCell ref="K55:L55"/>
    <mergeCell ref="M55:N55"/>
    <mergeCell ref="A52:H52"/>
    <mergeCell ref="I52:J52"/>
    <mergeCell ref="K52:L52"/>
    <mergeCell ref="M52:N52"/>
    <mergeCell ref="A53:H53"/>
    <mergeCell ref="I53:J53"/>
    <mergeCell ref="K53:L53"/>
    <mergeCell ref="M53:N53"/>
    <mergeCell ref="A50:H50"/>
    <mergeCell ref="I50:J50"/>
    <mergeCell ref="K50:L50"/>
    <mergeCell ref="M50:N50"/>
    <mergeCell ref="A51:H51"/>
    <mergeCell ref="I51:J51"/>
    <mergeCell ref="K51:L51"/>
    <mergeCell ref="M51:N51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N25:N26"/>
    <mergeCell ref="A27:E27"/>
    <mergeCell ref="A28:E28"/>
    <mergeCell ref="A29:E29"/>
    <mergeCell ref="A30:E30"/>
    <mergeCell ref="A31:E31"/>
    <mergeCell ref="A25:E26"/>
    <mergeCell ref="F25:F26"/>
    <mergeCell ref="G25:G26"/>
    <mergeCell ref="H25:I25"/>
    <mergeCell ref="J25:K25"/>
    <mergeCell ref="L25:M25"/>
    <mergeCell ref="A23:E23"/>
    <mergeCell ref="F23:G23"/>
    <mergeCell ref="H23:I23"/>
    <mergeCell ref="J23:L23"/>
    <mergeCell ref="M23:N23"/>
    <mergeCell ref="A24:E24"/>
    <mergeCell ref="F24:G24"/>
    <mergeCell ref="H24:I24"/>
    <mergeCell ref="J24:L24"/>
    <mergeCell ref="M24:N24"/>
    <mergeCell ref="A21:E21"/>
    <mergeCell ref="F21:G21"/>
    <mergeCell ref="H21:I21"/>
    <mergeCell ref="J21:L21"/>
    <mergeCell ref="M21:N21"/>
    <mergeCell ref="A22:E22"/>
    <mergeCell ref="F22:G22"/>
    <mergeCell ref="H22:I22"/>
    <mergeCell ref="J22:L22"/>
    <mergeCell ref="M22:N22"/>
    <mergeCell ref="A19:E19"/>
    <mergeCell ref="F19:G19"/>
    <mergeCell ref="H19:I19"/>
    <mergeCell ref="J19:L19"/>
    <mergeCell ref="M19:N19"/>
    <mergeCell ref="A20:E20"/>
    <mergeCell ref="F20:G20"/>
    <mergeCell ref="H20:I20"/>
    <mergeCell ref="J20:L20"/>
    <mergeCell ref="M20:N20"/>
    <mergeCell ref="A17:E17"/>
    <mergeCell ref="F17:G17"/>
    <mergeCell ref="H17:I17"/>
    <mergeCell ref="J17:L17"/>
    <mergeCell ref="M17:N17"/>
    <mergeCell ref="A18:E18"/>
    <mergeCell ref="F18:G18"/>
    <mergeCell ref="H18:I18"/>
    <mergeCell ref="J18:L18"/>
    <mergeCell ref="M18:N18"/>
    <mergeCell ref="A15:E15"/>
    <mergeCell ref="F15:G15"/>
    <mergeCell ref="H15:I15"/>
    <mergeCell ref="J15:L15"/>
    <mergeCell ref="M15:N15"/>
    <mergeCell ref="A16:E16"/>
    <mergeCell ref="F16:G16"/>
    <mergeCell ref="H16:I16"/>
    <mergeCell ref="J16:L16"/>
    <mergeCell ref="M16:N16"/>
    <mergeCell ref="A1:N1"/>
    <mergeCell ref="A2:N2"/>
    <mergeCell ref="A3:N3"/>
    <mergeCell ref="A4:N4"/>
    <mergeCell ref="A5:N5"/>
    <mergeCell ref="A6:N6"/>
    <mergeCell ref="A11:E11"/>
    <mergeCell ref="F11:G11"/>
    <mergeCell ref="H11:I11"/>
    <mergeCell ref="J11:L11"/>
    <mergeCell ref="M11:N11"/>
    <mergeCell ref="M101:N101"/>
    <mergeCell ref="L7:N7"/>
    <mergeCell ref="A8:K8"/>
    <mergeCell ref="A9:E10"/>
    <mergeCell ref="F9:G10"/>
    <mergeCell ref="H9:I10"/>
    <mergeCell ref="J9:N9"/>
    <mergeCell ref="J10:L10"/>
    <mergeCell ref="M10:N10"/>
    <mergeCell ref="A12:E12"/>
    <mergeCell ref="F12:G12"/>
    <mergeCell ref="H12:I12"/>
    <mergeCell ref="J12:L12"/>
    <mergeCell ref="M12:N12"/>
    <mergeCell ref="A13:E13"/>
    <mergeCell ref="F13:G13"/>
    <mergeCell ref="H13:I13"/>
    <mergeCell ref="J13:L13"/>
    <mergeCell ref="M13:N13"/>
    <mergeCell ref="A14:E14"/>
    <mergeCell ref="F14:G14"/>
    <mergeCell ref="H14:I14"/>
    <mergeCell ref="J14:L14"/>
    <mergeCell ref="M14:N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firstPageNumber="0" fitToWidth="0" fitToHeight="0" pageOrder="overThenDown" orientation="landscape" horizontalDpi="300" verticalDpi="300" r:id="rId1"/>
  <headerFooter alignWithMargins="0"/>
  <rowBreaks count="2" manualBreakCount="2">
    <brk id="61" max="13" man="1"/>
    <brk id="10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cgmhome</dc:creator>
  <cp:lastModifiedBy>cgmhome</cp:lastModifiedBy>
  <cp:lastPrinted>2024-11-08T14:29:58Z</cp:lastPrinted>
  <dcterms:created xsi:type="dcterms:W3CDTF">2024-09-25T17:26:08Z</dcterms:created>
  <dcterms:modified xsi:type="dcterms:W3CDTF">2024-12-03T17:43:01Z</dcterms:modified>
</cp:coreProperties>
</file>