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F0311893-23D1-4C5C-A68C-D1221193CA63}" xr6:coauthVersionLast="47" xr6:coauthVersionMax="47" xr10:uidLastSave="{00000000-0000-0000-0000-000000000000}"/>
  <bookViews>
    <workbookView xWindow="28680" yWindow="-120" windowWidth="29040" windowHeight="15720" xr2:uid="{DD711026-D3A2-4C27-8CF1-CEA39AEB78D7}"/>
  </bookViews>
  <sheets>
    <sheet name="RREO anexo 8" sheetId="1" r:id="rId1"/>
  </sheets>
  <externalReferences>
    <externalReference r:id="rId2"/>
  </externalReference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8'!$B$1:$H$206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_xlnm.Print_Titles" localSheetId="0">'RREO anexo 8'!$2:$6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5" i="1" l="1"/>
  <c r="H110" i="1"/>
  <c r="G105" i="1"/>
  <c r="C60" i="1"/>
  <c r="B6" i="1"/>
</calcChain>
</file>

<file path=xl/sharedStrings.xml><?xml version="1.0" encoding="utf-8"?>
<sst xmlns="http://schemas.openxmlformats.org/spreadsheetml/2006/main" count="237" uniqueCount="206">
  <si>
    <t>PREFEITURA DA CIDADE DO RIO DE JANEIRO</t>
  </si>
  <si>
    <t>RELATÓRIO RESUMIDO DA EXECUÇÃO ORÇAMENTÁRIA</t>
  </si>
  <si>
    <t>DEMONSTRATIVO DAS RECEITAS E DESPESAS COM MANUTENÇÃO E DESENVOLVIMENTO DO ENSINO - MDE</t>
  </si>
  <si>
    <t>ORÇAMENTO FISCAL E DA SEGURIDADE SOCIAL</t>
  </si>
  <si>
    <t>RREO - Anexo 8 (Lei nº 9.394/96, art. 72)</t>
  </si>
  <si>
    <t>RECEITA RESULTANTE DE IMPOSTOS (Arts. 212 e 212-A da Constituição Federal)</t>
  </si>
  <si>
    <t>RECEITA RESULTANTE DE IMPOSTOS</t>
  </si>
  <si>
    <t>PREVISÃO
ATUALIZADA
(a)</t>
  </si>
  <si>
    <t>RECEITAS REALIZADAS
Até o Bimestre
(b)</t>
  </si>
  <si>
    <t>1- RECEITA DE IMPOSTOS</t>
  </si>
  <si>
    <t xml:space="preserve">   1.1- Receita Resultante do Imposto sobre a Propriedade Predial e Territorial Urbana - IPTU</t>
  </si>
  <si>
    <t xml:space="preserve">   1.2- Receita Resultante do Imposto sobre Transmissão Inter Vivos - ITBI</t>
  </si>
  <si>
    <t xml:space="preserve">   1.3- Receita Resultante do Imposto sobre Serviços de Qualquer Natureza - ISS</t>
  </si>
  <si>
    <t xml:space="preserve">   1.4- Receita Resultante do Imposto de Renda Retido na Fonte - IRRF</t>
  </si>
  <si>
    <t>2- RECEITA DE TRANSFERÊNCIAS CONSTITUCIONAIS E LEGAIS</t>
  </si>
  <si>
    <t xml:space="preserve">   2.1 - Cota-Parte FPM </t>
  </si>
  <si>
    <t xml:space="preserve">      2.1.1- Parcela referente à CF, art. 159, I, alínea b</t>
  </si>
  <si>
    <t xml:space="preserve">      2.1.2- Parcela referente à CF, art. 159, I, alíneas d e e</t>
  </si>
  <si>
    <t xml:space="preserve">   2.2- Cota-Parte ICMS </t>
  </si>
  <si>
    <t xml:space="preserve">   2.3- Cota-Parte IPI-Exportação</t>
  </si>
  <si>
    <t xml:space="preserve">   2.4- Cota-Parte ITR</t>
  </si>
  <si>
    <t xml:space="preserve">    2.5- Cota-Parte IPVA </t>
  </si>
  <si>
    <t xml:space="preserve">   2.6- Cota-Parte IOF-Ouro </t>
  </si>
  <si>
    <t xml:space="preserve">   2.7- Outras Transferências ou Compensações Financeiras Provenientes de Impostos e Transferências Constitucionais</t>
  </si>
  <si>
    <t>3- TOTAL DA RECEITA RESULTANTE DE IMPOSTOS (1 + 2)</t>
  </si>
  <si>
    <t>5- VALOR MÍNIMO A SER APLICADO ALÉM DO VALOR DESTINADO AO FUNDEB - 5% DE ((2.1.1) + (2.2) + (2.3) + (2.4) + (2.5) + (2.7)) + 25% DE ((1.1) + (1.2) + (1.3) + (1.4) + (2.1.2) + (2.6))</t>
  </si>
  <si>
    <t>FUNDEB</t>
  </si>
  <si>
    <t>RECEITAS DO FUNDEB RECEBIDAS NO EXERCÍCIO</t>
  </si>
  <si>
    <t>PREVISÃO ATUALIZADA
(a)</t>
  </si>
  <si>
    <t>6- TOTAL DAS RECEITAS DO FUNDEB RECEBIDAS</t>
  </si>
  <si>
    <t xml:space="preserve">   6.1- FUNDEB - Impostos e Transferências de Impostos</t>
  </si>
  <si>
    <t xml:space="preserve">       6.1.1- Principal</t>
  </si>
  <si>
    <t xml:space="preserve">      6.1.2- Rendimentos de Aplicação Financeira</t>
  </si>
  <si>
    <t xml:space="preserve">       6.1.3- Ressarcimento de recursos do Fundeb</t>
  </si>
  <si>
    <t xml:space="preserve">   6.2- FUNDEB - Complementação da União - VAAF</t>
  </si>
  <si>
    <t xml:space="preserve">      6.2.1- Principal</t>
  </si>
  <si>
    <t xml:space="preserve">      6.2.2- Rendimentos de Aplicação Financeira</t>
  </si>
  <si>
    <t xml:space="preserve">      6.2.3- Ressarcimento de recursos do Fundeb</t>
  </si>
  <si>
    <t xml:space="preserve">   6.3- FUNDEB - Complementação da União - VAAT</t>
  </si>
  <si>
    <t xml:space="preserve">      6.3.1- Principal</t>
  </si>
  <si>
    <t xml:space="preserve">      6.3.2- Rendimentos de Aplicação Financeira</t>
  </si>
  <si>
    <t xml:space="preserve">      6.3.3- Ressarcimento de recursos do Fundeb</t>
  </si>
  <si>
    <t xml:space="preserve">   6.4- FUNDEB - Complementação da União - VAAR</t>
  </si>
  <si>
    <t xml:space="preserve">      6.4.1- Principal</t>
  </si>
  <si>
    <t xml:space="preserve">      6.4.2- Rendimentos de Aplicação Financeira</t>
  </si>
  <si>
    <t xml:space="preserve">      6.4.3- Ressarcimento de recursos do Fundeb</t>
  </si>
  <si>
    <t>7- RESULTADO LÍQUIDO DAS TRANSFERÊNCIAS DO FUNDEB (6.1.1 - 4)</t>
  </si>
  <si>
    <t>RECURSOS RECEBIDOS EM EXERCÍCIOS ANTERIORES E NÃO UTILIZADOS (SUPERÁVIT)</t>
  </si>
  <si>
    <t>VALOR</t>
  </si>
  <si>
    <t>8- TOTAL DOS RECURSOS DE SUPERÁVIT</t>
  </si>
  <si>
    <t xml:space="preserve">   8.1- SUPERÁVIT DO EXERCÍCIO IMEDIATAMENTE ANTERIOR</t>
  </si>
  <si>
    <t xml:space="preserve">   8.2- SUPERÁVIT RESIDUAL DE OUTROS EXERCÍCIOS</t>
  </si>
  <si>
    <t>9- TOTAL DOS RECURSOS DO FUNDEB DISPONÍVEIS PARA UTILIZAÇÃO (6+8)</t>
  </si>
  <si>
    <t>Continua 1/4</t>
  </si>
  <si>
    <t>Continuação</t>
  </si>
  <si>
    <t>DESPESAS COM RECURSOS DO FUNDEB
(Por Subfunção)</t>
  </si>
  <si>
    <t>DOTAÇÃO
ATUALIZADA
(c)</t>
  </si>
  <si>
    <t>DESPESAS EMPENHADAS
Até o Bimestre
(d)</t>
  </si>
  <si>
    <t>DESPESAS LIQUIDADAS
Até o Bimestre
(e)</t>
  </si>
  <si>
    <t>DESPESAS PAGAS
Até o Bimestre
(f)</t>
  </si>
  <si>
    <t>INSCRITAS EM RESTOS A PAGAR
 NÃO PROCESSADOS
(g)</t>
  </si>
  <si>
    <t>10- TOTAL DAS DESPESAS COM RECURSOS DO FUNDEB</t>
  </si>
  <si>
    <t xml:space="preserve">   10.1- PROFISSIONAIS DA EDUCAÇÃO BÁSICA</t>
  </si>
  <si>
    <t xml:space="preserve">      10.1.1 - Educação Infantil </t>
  </si>
  <si>
    <t xml:space="preserve">      10.1.2- Ensino Fundamental</t>
  </si>
  <si>
    <t xml:space="preserve">      10.1.3- Educação de Jovens e Adultos</t>
  </si>
  <si>
    <t xml:space="preserve">      10.1.4- Educação Especial</t>
  </si>
  <si>
    <t xml:space="preserve">      10.1.5- Administração Geral</t>
  </si>
  <si>
    <t xml:space="preserve">   10.2- OUTRAS DESPESAS</t>
  </si>
  <si>
    <t xml:space="preserve">      10.2.1 - Educação Infantil</t>
  </si>
  <si>
    <t xml:space="preserve">      10.2.2- Ensino Fundamental</t>
  </si>
  <si>
    <t xml:space="preserve">      10.2.3- Educação de Jovens e Adultos</t>
  </si>
  <si>
    <t xml:space="preserve">      10.2.4- Educação Especial</t>
  </si>
  <si>
    <t xml:space="preserve">      10.2.5- Administração Geral</t>
  </si>
  <si>
    <t xml:space="preserve">      10.2.6- Transporte (Escolar)</t>
  </si>
  <si>
    <t xml:space="preserve">      10.2.7- Outras</t>
  </si>
  <si>
    <t>INDICADORES DO FUNDEB</t>
  </si>
  <si>
    <t>DESPESAS CUSTEADAS COM RECEITAS DO FUNDEB RECEBIDAS NO EXERCÍCIO</t>
  </si>
  <si>
    <t>11- TOTAL DAS DESPESAS CUSTEADAS COM RECURSOS DO FUNDEB RECEBIDAS NO EXERCÍCIO</t>
  </si>
  <si>
    <t xml:space="preserve">   11.1- Total das Despesas custeadas com FUNDEB - Impostos e Transferências de Impostos</t>
  </si>
  <si>
    <t xml:space="preserve">   11.2- Total das Despesas custeadas com FUNDEB - Complementação da União - VAAF</t>
  </si>
  <si>
    <t xml:space="preserve">   11.3- Total das Despesas custeadas com FUNDEB - Complementação da União - VAAT</t>
  </si>
  <si>
    <t xml:space="preserve">   11.4- Total das Despesas custeadas com FUNDEB - Complementação da União - VAAR</t>
  </si>
  <si>
    <t>12- TOTAL DAS DESPESAS DO FUNDEB COM PROFISSIONAIS DA EDUCAÇÃO BÁSICA</t>
  </si>
  <si>
    <t xml:space="preserve">   12.1- TOTAL DAS DESPESAS DO FUNDEB COM PROFISSIONAIS DA EDUCAÇÃO BÁSICA</t>
  </si>
  <si>
    <t xml:space="preserve">   12.2- TOTAL DAS DESPESAS DO FUNDEB COM CRIAÇÃO DE MATRÍCULAS EM ETI</t>
  </si>
  <si>
    <t>13- TOTAL DAS DESPESAS CUSTEADAS COM FUNDEB - COMPLEMENTAÇÃO DA UNIÃO - VAAT APLICADAS NA EDUCAÇÃO INFANTIL</t>
  </si>
  <si>
    <t>14- TOTAL DAS DESPESAS CUSTEADAS COM FUNDEB - COMPLEMENTAÇÃO DA UNIÃO - VAAT APLICADAS EM DESPESA DE CAPITAL</t>
  </si>
  <si>
    <t>VALOR APLICADO
(k)</t>
  </si>
  <si>
    <t>VALOR CONSIDERADO
APÓS DEDUÇÕES
(l)</t>
  </si>
  <si>
    <t>15- INDICADORES FUNDEB (70% E 4%)</t>
  </si>
  <si>
    <t xml:space="preserve">   15.1 - MÍNIMO DE 70% DO FUNDEB NA REMUNERAÇÃO DOS PROFISSIONAIS DA EDUCAÇÃO BÁSICA</t>
  </si>
  <si>
    <t>16 - PERCENTUAL DA COMPLEMENTAÇÃO DA UNIÃO AO FUNDEB - VAAT NA EDUCAÇÃO INFANTIL (INDICADOR IEI)</t>
  </si>
  <si>
    <t>17- MÍNIMO DE 15% DA COMPLEMENTAÇÃO DA UNIÃO AO FUNDEB - VAAT EM DESPESAS DE CAPITAL</t>
  </si>
  <si>
    <t>VALOR MÁXIMO PERMITIDO
(n)</t>
  </si>
  <si>
    <t>VALOR NÃO APLICADO
(o)</t>
  </si>
  <si>
    <t>VALOR NÃO APLICADO
APÓS AJUSTE
(p)</t>
  </si>
  <si>
    <t>VALOR NÃO APLICADO EXCEDENTE AO MÁXIMO PERMITIDO (q)</t>
  </si>
  <si>
    <t>% NÃO APLICADO
(r)</t>
  </si>
  <si>
    <t>18- Total da Receita Recebida e não Aplicada no Exercício</t>
  </si>
  <si>
    <t>VALOR DE SUPERÁVIT
PERMITIDO NO EXERCÍCIO
ANTERIOR
(s)</t>
  </si>
  <si>
    <t>VALOR NÃO APLICADO NO
EXERCÍCIO ANTERIOR
(t)</t>
  </si>
  <si>
    <t>VALOR DE SUPERÁVIT
APLICADO ATÉ O PRIMEIRO
QUADRIMESTRE
(u)</t>
  </si>
  <si>
    <t>VALOR APLICADO APÓS O
PRIMEIRO QUADRIMESTRE
(v)</t>
  </si>
  <si>
    <t>VALOR TOTAL DE SUPERÁVIT NÃO APLICADO ATÉ O FINAL DO EXERCÍCIO                                   (w)</t>
  </si>
  <si>
    <t>VALOR DE SUPERÁVIT PERMITIDO NO EXERCÍCIO ANTERIOR
NÃO APLICADO ATÉ O PRIMEIRO QUADRIMESTRE DO EXERCÍCIO ATUAL
(x)</t>
  </si>
  <si>
    <t>19- Total das Despesas custeadas com Superávit do FUNDEB</t>
  </si>
  <si>
    <t xml:space="preserve">   19.1- Total das Despesas custeadas com FUNDEB - Impostos e Transferências de Impostos</t>
  </si>
  <si>
    <t xml:space="preserve">   19.2- Total das Despesas custeadas com FUNDEB - Complementação da União (VAAF + VAAT + VAAR)</t>
  </si>
  <si>
    <t>Continua 2/4</t>
  </si>
  <si>
    <t>DESPESAS COM MANUTENÇÃO E DESENVOLVIMENTO DO ENSINO - MDE - CUSTEADAS COM RECEITA DE IMPOSTOS (EXCETO FUNDEB)</t>
  </si>
  <si>
    <t>DESPESAS COM AÇÕES TÍPICAS DE MDE - RECEITAS DE IMPOSTOS - EXCETO FUNDEB
(Por Subfunção)</t>
  </si>
  <si>
    <t>20- TOTAL DAS DESPESAS COM AÇÕES TÍPICAS DE MDE CUSTEADAS COM RECEITAS DE IMPOSTOS</t>
  </si>
  <si>
    <t xml:space="preserve">   20.1 - EDUCAÇÃO INFANTIL</t>
  </si>
  <si>
    <t xml:space="preserve">   20.2 - ENSINO FUNDAMENTAL</t>
  </si>
  <si>
    <t xml:space="preserve">   20.3 - EDUCAÇÃO DE JOVENS E ADULTOS</t>
  </si>
  <si>
    <t xml:space="preserve">   20.4 - EDUCAÇÃO ESPECIAL</t>
  </si>
  <si>
    <t xml:space="preserve">   20.5 - ADMINISTRAÇÃO GERAL</t>
  </si>
  <si>
    <t xml:space="preserve">   20.6 - TRANSPORTE (Escolar)</t>
  </si>
  <si>
    <t xml:space="preserve">   20.7 - OUTRAS</t>
  </si>
  <si>
    <t>DESPESAS COM MANUTENÇÃO E DESENVOLVIMENTO DO ENSINO - MDE - CUSTEADAS COM RECEITA DE IMPOSTOS E COM RECURSOS DO FUNDEB</t>
  </si>
  <si>
    <t>21- TOTAL DAS DESPESAS COM AÇÕES TÍPICAS DE MDE CUSTEADAS COM RECEITAS DE IMPOSTOS E FUNDEB</t>
  </si>
  <si>
    <t xml:space="preserve">   21.1 - EDUCAÇÃO INFANTIL</t>
  </si>
  <si>
    <t xml:space="preserve">   21.1.1 - Creche</t>
  </si>
  <si>
    <t xml:space="preserve">   21.1.2 - Pré-escola</t>
  </si>
  <si>
    <t xml:space="preserve">   21.2 - ENSINO FUNDAMENTAL</t>
  </si>
  <si>
    <t>APURAÇÃO DAS DESPESAS PARA FINS DE LIMITE MÍNIMO CONSTITUCIONAL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</si>
  <si>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</si>
  <si>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</si>
  <si>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</si>
  <si>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>25- (-) SUPERÁVIT PERMITIDO NO EXERCÍCIO IMEDIATAMENTE ANTERIOR NÃO APLICADO ATÉ O PRIMEIRO QUADRIMESTRE DO EXERCÍCIO ATUAL = L19(x)</t>
  </si>
  <si>
    <t>27- (-) CANCELAMENTO, NO EXERCÍCIO, DE RESTOS A PAGAR INSCRITOS COM DISPONIBILIDADE FINANCEIRA DE RECURSOS DE IMPOSTOS VINCULADOS AO ENSINO = (L30.1(af) + L30.2(af))</t>
  </si>
  <si>
    <t>28- TOTAL DAS DESPESAS PARA FINS DE LIMITE (22 + 23 - 24 - 25 - 26 - 27)</t>
  </si>
  <si>
    <t>VALOR EXIGIDO
(z)</t>
  </si>
  <si>
    <t>VALOR APLICADO
(aa)</t>
  </si>
  <si>
    <t>% APLICADO
(ab)</t>
  </si>
  <si>
    <t>29- APLICAÇÃO EM MDE SOBRE A RECEITA RESULTANTE DE IMPOSTOS</t>
  </si>
  <si>
    <t>SALDO INICIAL
(ac)</t>
  </si>
  <si>
    <t>RP LIQUIDADOS
(ad)</t>
  </si>
  <si>
    <t>RP PAGOS
(ae)</t>
  </si>
  <si>
    <t>RP CANCELADOS
(af)</t>
  </si>
  <si>
    <t>SALDO FINAL
(ag)=(ac)-(ae+af)</t>
  </si>
  <si>
    <t>30- RESTOS A PAGAR DE DESPESAS COM MDE</t>
  </si>
  <si>
    <t xml:space="preserve">   30.1 - Executadas com Recursos de Impostos e Transferências de Impostos</t>
  </si>
  <si>
    <t xml:space="preserve">   30.2 - Executadas com Recursos do FUNDEB - Impostos</t>
  </si>
  <si>
    <t xml:space="preserve">   30.3 - Executadas com Recursos do FUNDEB - Complementação da União (VAAT + VAAF + VAAR)</t>
  </si>
  <si>
    <t>OUTRAS INFORMAÇÕES PARA CONTROLE</t>
  </si>
  <si>
    <t>RECEITAS ADICIONAIS PARA FINANCIAMENTO DO ENSINO</t>
  </si>
  <si>
    <t>31- TOTAL DAS RECEITAS ADICIONAIS PARA FINANCIAMENTO DO ENSINO</t>
  </si>
  <si>
    <t xml:space="preserve">   31.1- RECEITA DE TRANSFERÊNCIAS DO FNDE (INCLUINDO RENDIMENTOS DE APLICAÇÃO FINANCEIRA)</t>
  </si>
  <si>
    <t xml:space="preserve">       31.1.1- Salário-Educação</t>
  </si>
  <si>
    <t xml:space="preserve">       31.1.2- PDDE</t>
  </si>
  <si>
    <t xml:space="preserve">       31.1.3- PNAE</t>
  </si>
  <si>
    <t xml:space="preserve">       31.1.4 - PNATE</t>
  </si>
  <si>
    <t xml:space="preserve">      31.1.5- Outras Transferências do FNDE</t>
  </si>
  <si>
    <t>31.2- RECEITA DE TRANSFERÊNCIAS DE CONVÊNIOS</t>
  </si>
  <si>
    <t>31.3- RECEITA DE ROYALTIES DESTINADOS À EDUCAÇÃO</t>
  </si>
  <si>
    <t>31.4- RECEITA DE OPERAÇÕES DE CRÉDITO VINCULADAS À EDUCAÇÃO</t>
  </si>
  <si>
    <t>31.5 - RECEITA DE PRECATÓRIOS - FUNDEF E FUNDEB</t>
  </si>
  <si>
    <t>31.6- OUTRAS RECEITAS PARA FINANCIAMENTO DO ENSINO</t>
  </si>
  <si>
    <t>Continua 3/4</t>
  </si>
  <si>
    <t>32- TOTAL DAS OUTRAS DESPESAS COM EDUCAÇÃO</t>
  </si>
  <si>
    <t xml:space="preserve">   32.1 EDUCAÇÃO INFANTIL</t>
  </si>
  <si>
    <t xml:space="preserve">   32.2- ENSINO FUNDAMENTAL</t>
  </si>
  <si>
    <t xml:space="preserve">   32.3- ENSINO MÉDIO</t>
  </si>
  <si>
    <t xml:space="preserve">   32.4- ENSINO SUPERIOR</t>
  </si>
  <si>
    <t xml:space="preserve">   32.5- ENSINO PROFISSIONAL</t>
  </si>
  <si>
    <t xml:space="preserve">   32.6- EDUCAÇÃO DE JOVENS E ADULTOS</t>
  </si>
  <si>
    <t xml:space="preserve">   32.7- EDUCAÇÃO ESPECIAL</t>
  </si>
  <si>
    <t xml:space="preserve">   32.8- OUTRAS</t>
  </si>
  <si>
    <t>TOTAL GERAL DAS DESPESAS COM EDUCAÇÃO</t>
  </si>
  <si>
    <t>33- TOTAL GERAL DAS DESPESAS COM EDUCAÇÃO (10 + 20 + 32)</t>
  </si>
  <si>
    <t xml:space="preserve">    33.1- Despesas Correntes</t>
  </si>
  <si>
    <t xml:space="preserve">      33.1.1 - Pessoal Ativo</t>
  </si>
  <si>
    <t xml:space="preserve">      33.1.2 - Pessoal Inativo</t>
  </si>
  <si>
    <t xml:space="preserve">      33.1.3 -Transferências às instituições comunitárias, confessionais ou filantrópicas sem fins lucrativos</t>
  </si>
  <si>
    <t xml:space="preserve">      33.1.4 -Outras Despesas Correntes</t>
  </si>
  <si>
    <t xml:space="preserve">   33.2- Despesas de Capital</t>
  </si>
  <si>
    <t xml:space="preserve">      33.2.1 -Transferências às instituições comunitárias, confessionais ou filantrópicas sem fins lucrativos</t>
  </si>
  <si>
    <t xml:space="preserve">      33.2.2 -Outras Despesas de Capital</t>
  </si>
  <si>
    <t>CONTROLE DA DISPONIBILIDADE FINANCEIRA E CONCILIAÇÃO BANCÁRIA</t>
  </si>
  <si>
    <t>FUNDEB
(ah)</t>
  </si>
  <si>
    <t>SALÁRIO EDUCAÇÃO
(ai)</t>
  </si>
  <si>
    <t xml:space="preserve">34- DISPONIBILIDADE FINANCEIRA EM 31 DE DEZEMBRO DE 2024 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</si>
  <si>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</si>
  <si>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</si>
  <si>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</si>
  <si>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 RETENÇÕES E OUTROS VALORES EXTRAORÇAMENTÁRIOS)</t>
  </si>
  <si>
    <t>39- (-) AJUSTES NEGATIVOS (OUTROS VALORES EXTRAORÇAMENTÁRIOS)</t>
  </si>
  <si>
    <t>40- (=) SALDO FINANCEIRO CONCILIADO (Saldo Bancário)</t>
  </si>
  <si>
    <t>Continuação 4/4</t>
  </si>
  <si>
    <t>1 - Os valores informados devem corresponder ao efetivamente transferido. Os percentuais correspondem ao disposto na legislação.
2 - Limites mínimos anuais a serem cumpridos no encerramento do exercício.
3 -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4 - Os valores referentes à parcela dos Restos a Pagar inscritos sem disponibilidade financeira deverão ser informados somente no RREO do último bimestre do exercício.
5 - Nos cinco primeiros bimestres do exercício o acompanhamento será feito com base na despesa liquidada. No último bimestre do exercício, o valor deverá corresponder ao total da despesa empenhada.
6 - As linhas representam áreas de atuação e não correspondem exatamente às subfunções da Função Educação. As despesas classificadas nas demais subfunções típicas e nas subfunções atípicas deverão ser rateadas para essas áreas de atuação.
7 -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
8 - Controle da execução de restos a pagar considerados no cumprimento do limite mínimo dos exercícios anteriores.
9 - Nesta coluna não devem se informados valores inferiores a 0 (zero).
10 - Essa coluna não deve conter percentual superior a 100%. Caso isso ocorra, em razão de valores informados na coluna (i), os percentuais devem ser ajustados para 100%. 
11 - Até o atingimento das metas do Plano Nacional de Educação, nos termos do art. 212-A, XV da Constituição e observadas as diretrizes estabelecidas pelo Ministério da Educação.</t>
  </si>
  <si>
    <r>
      <t xml:space="preserve">   15.2 - MÍNIMO DE 4% DO FUNDEB NA CRIAÇÃO DE MATRÍCULAS EM ETI</t>
    </r>
    <r>
      <rPr>
        <vertAlign val="superscript"/>
        <sz val="10"/>
        <rFont val="Arial"/>
        <family val="2"/>
      </rPr>
      <t>11</t>
    </r>
  </si>
  <si>
    <r>
      <t>4- TOTAL DESTINADO AO FUNDEB - equivalente a 20% DE ((2.1.1) + (2.2) + (2.3) + (2.4) + (2.5) + (2.7))</t>
    </r>
    <r>
      <rPr>
        <b/>
        <vertAlign val="superscript"/>
        <sz val="10"/>
        <rFont val="Arial"/>
        <family val="2"/>
      </rPr>
      <t>1</t>
    </r>
  </si>
  <si>
    <r>
      <t>INSCRITAS EM RESTOS A PAGAR
NÃO PROCESSADOS (SEM
DISPONIBILIDADE DE CAIXA)
(h)</t>
    </r>
    <r>
      <rPr>
        <vertAlign val="superscript"/>
        <sz val="10"/>
        <rFont val="Arial"/>
        <family val="2"/>
      </rPr>
      <t>7</t>
    </r>
  </si>
  <si>
    <r>
      <t xml:space="preserve">DESPESAS LIQUIDADAS/EMPENHADAS EM
VALOR SUPERIOR AO TOTAL
DAS RECEITAS RECEBIDAS
NO EXERCÍCIO
(i) </t>
    </r>
    <r>
      <rPr>
        <vertAlign val="superscript"/>
        <sz val="10"/>
        <rFont val="Arial"/>
        <family val="2"/>
      </rPr>
      <t>5 e 9</t>
    </r>
  </si>
  <si>
    <r>
      <t>INDICADORES - Art. 212-A, inciso XI e § 3º - Constituição Federal</t>
    </r>
    <r>
      <rPr>
        <vertAlign val="superscript"/>
        <sz val="10"/>
        <rFont val="Arial"/>
        <family val="2"/>
      </rPr>
      <t>2</t>
    </r>
  </si>
  <si>
    <r>
      <t>VALOR EXIGIDO
(j)</t>
    </r>
    <r>
      <rPr>
        <vertAlign val="superscript"/>
        <sz val="10"/>
        <rFont val="Arial"/>
        <family val="2"/>
      </rPr>
      <t>11</t>
    </r>
  </si>
  <si>
    <r>
      <t>% APLICADO
(m)</t>
    </r>
    <r>
      <rPr>
        <vertAlign val="superscript"/>
        <sz val="10"/>
        <rFont val="Arial"/>
        <family val="2"/>
      </rPr>
      <t>10</t>
    </r>
  </si>
  <si>
    <r>
      <t>INDICADOR - Art.25, § 3º - Lei nº 14.113, de 2020 - (Máximo de 10% de Superávit)</t>
    </r>
    <r>
      <rPr>
        <vertAlign val="superscript"/>
        <sz val="10"/>
        <rFont val="Arial"/>
        <family val="2"/>
      </rPr>
      <t>3</t>
    </r>
  </si>
  <si>
    <r>
      <t>DESPESAS COM AÇÕES TÍPICAS DE MDE - RECEITAS DE IMPOSTOS E RECURSOS DO FUNDEB
(Por Área de Atuação)</t>
    </r>
    <r>
      <rPr>
        <vertAlign val="superscript"/>
        <sz val="10"/>
        <rFont val="Arial"/>
        <family val="2"/>
      </rPr>
      <t>6</t>
    </r>
  </si>
  <si>
    <r>
      <t>26- (-) RESTOS A PAGAR NÃO PROCESSADOS INSCRITOS NO EXERCÍCIO SEM DISPONIBILIDADE FINANCEIRA DE RECURSOS DE IMPOSTOS</t>
    </r>
    <r>
      <rPr>
        <vertAlign val="superscript"/>
        <sz val="10"/>
        <rFont val="Arial"/>
        <family val="2"/>
      </rPr>
      <t>4</t>
    </r>
  </si>
  <si>
    <r>
      <t>APURAÇÃO DO LIMITE MÍNIMO CONSTITUCIONAL</t>
    </r>
    <r>
      <rPr>
        <vertAlign val="superscript"/>
        <sz val="10"/>
        <rFont val="Arial"/>
        <family val="2"/>
      </rPr>
      <t>2 e 5</t>
    </r>
  </si>
  <si>
    <r>
      <t>RESTOS A PAGAR INSCRITOS EM EXERCÍCIOS ANTERIORES DE DESPESAS CONSIDERADAS PARA
CUMPRIMENTO DO LIMITE</t>
    </r>
    <r>
      <rPr>
        <vertAlign val="superscript"/>
        <sz val="10"/>
        <rFont val="Arial"/>
        <family val="2"/>
      </rPr>
      <t>8</t>
    </r>
  </si>
  <si>
    <r>
      <t>OUTRAS DESPESAS COM EDUCAÇÃO 
(Por Subfunção)</t>
    </r>
    <r>
      <rPr>
        <vertAlign val="superscript"/>
        <sz val="10"/>
        <rFont val="Arial"/>
        <family val="2"/>
      </rPr>
      <t>6</t>
    </r>
  </si>
  <si>
    <t>INDICADOR - Art.25, § 3º - Lei nº 14.113, de 2020 - (Aplicação do Superávit de Exercício Anterior)³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</si>
</sst>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&quot;\ #,##0.00"/>
    <numFmt numFmtId="165" formatCode="#0.00"/>
    <numFmt numFmtId="166" formatCode="_(* #,##0.00_);_(* \(#,##0.00\);_(* 0.00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</cellStyleXfs>
  <cellXfs count="188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horizontal="left" vertical="center" wrapText="1"/>
    </xf>
    <xf numFmtId="164" fontId="1" fillId="2" borderId="0" xfId="2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left" vertical="center" wrapText="1"/>
    </xf>
    <xf numFmtId="4" fontId="1" fillId="2" borderId="14" xfId="0" applyNumberFormat="1" applyFont="1" applyFill="1" applyBorder="1" applyAlignment="1">
      <alignment horizontal="right" vertical="center" wrapText="1"/>
    </xf>
    <xf numFmtId="165" fontId="1" fillId="2" borderId="14" xfId="0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vertical="center" wrapText="1"/>
    </xf>
    <xf numFmtId="0" fontId="1" fillId="2" borderId="19" xfId="0" applyNumberFormat="1" applyFont="1" applyFill="1" applyBorder="1" applyAlignment="1">
      <alignment horizontal="left" vertical="center" wrapText="1"/>
    </xf>
    <xf numFmtId="165" fontId="1" fillId="2" borderId="20" xfId="0" applyNumberFormat="1" applyFont="1" applyFill="1" applyBorder="1" applyAlignment="1">
      <alignment horizontal="right" vertical="center" wrapText="1"/>
    </xf>
    <xf numFmtId="0" fontId="2" fillId="3" borderId="24" xfId="0" applyNumberFormat="1" applyFont="1" applyFill="1" applyBorder="1" applyAlignment="1">
      <alignment horizontal="left" vertical="center" wrapText="1"/>
    </xf>
    <xf numFmtId="0" fontId="1" fillId="3" borderId="27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left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165" fontId="2" fillId="4" borderId="0" xfId="2" applyNumberFormat="1" applyFont="1" applyFill="1" applyBorder="1" applyAlignment="1">
      <alignment horizontal="right" vertical="center" wrapText="1"/>
    </xf>
    <xf numFmtId="0" fontId="1" fillId="4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horizontal="left" vertical="center" wrapText="1"/>
    </xf>
    <xf numFmtId="165" fontId="1" fillId="4" borderId="0" xfId="0" applyNumberFormat="1" applyFont="1" applyFill="1" applyBorder="1" applyAlignment="1">
      <alignment vertical="center" wrapText="1"/>
    </xf>
    <xf numFmtId="0" fontId="2" fillId="4" borderId="0" xfId="2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center" vertical="center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6" borderId="0" xfId="0" applyNumberFormat="1" applyFont="1" applyFill="1" applyBorder="1" applyAlignment="1">
      <alignment vertical="center"/>
    </xf>
    <xf numFmtId="165" fontId="1" fillId="2" borderId="35" xfId="0" applyNumberFormat="1" applyFont="1" applyFill="1" applyBorder="1" applyAlignment="1">
      <alignment horizontal="right" vertical="center" wrapText="1"/>
    </xf>
    <xf numFmtId="165" fontId="1" fillId="2" borderId="47" xfId="0" applyNumberFormat="1" applyFont="1" applyFill="1" applyBorder="1" applyAlignment="1">
      <alignment horizontal="right" vertical="center" wrapText="1"/>
    </xf>
    <xf numFmtId="4" fontId="1" fillId="2" borderId="0" xfId="0" applyNumberFormat="1" applyFont="1" applyFill="1" applyBorder="1" applyAlignment="1">
      <alignment horizontal="right" vertical="center" wrapText="1"/>
    </xf>
    <xf numFmtId="165" fontId="2" fillId="2" borderId="0" xfId="2" applyNumberFormat="1" applyFont="1" applyFill="1" applyBorder="1" applyAlignment="1">
      <alignment horizontal="right" vertical="center" wrapText="1"/>
    </xf>
    <xf numFmtId="0" fontId="2" fillId="0" borderId="0" xfId="2" applyNumberFormat="1" applyFont="1" applyFill="1" applyBorder="1" applyAlignment="1">
      <alignment horizontal="right" vertical="center"/>
    </xf>
    <xf numFmtId="0" fontId="2" fillId="2" borderId="39" xfId="0" applyNumberFormat="1" applyFont="1" applyFill="1" applyBorder="1" applyAlignment="1">
      <alignment horizontal="left" vertical="center" wrapText="1"/>
    </xf>
    <xf numFmtId="0" fontId="2" fillId="2" borderId="17" xfId="0" applyNumberFormat="1" applyFont="1" applyFill="1" applyBorder="1" applyAlignment="1">
      <alignment horizontal="left" vertical="center" wrapText="1"/>
    </xf>
    <xf numFmtId="0" fontId="1" fillId="2" borderId="17" xfId="0" applyNumberFormat="1" applyFont="1" applyFill="1" applyBorder="1" applyAlignment="1">
      <alignment horizontal="left" vertical="center" wrapText="1"/>
    </xf>
    <xf numFmtId="0" fontId="2" fillId="2" borderId="53" xfId="0" applyNumberFormat="1" applyFont="1" applyFill="1" applyBorder="1" applyAlignment="1">
      <alignment horizontal="left" vertical="center" wrapText="1"/>
    </xf>
    <xf numFmtId="4" fontId="1" fillId="2" borderId="0" xfId="0" applyNumberFormat="1" applyFont="1" applyFill="1" applyBorder="1" applyAlignment="1">
      <alignment vertical="top" wrapText="1"/>
    </xf>
    <xf numFmtId="165" fontId="1" fillId="2" borderId="0" xfId="0" applyNumberFormat="1" applyFont="1" applyFill="1" applyBorder="1" applyAlignment="1">
      <alignment vertical="top" wrapText="1"/>
    </xf>
    <xf numFmtId="4" fontId="2" fillId="2" borderId="0" xfId="2" applyNumberFormat="1" applyFont="1" applyFill="1" applyBorder="1" applyAlignment="1">
      <alignment horizontal="right" vertical="center" wrapText="1"/>
    </xf>
    <xf numFmtId="0" fontId="1" fillId="2" borderId="53" xfId="0" applyNumberFormat="1" applyFont="1" applyFill="1" applyBorder="1" applyAlignment="1">
      <alignment horizontal="left" vertical="center" wrapText="1"/>
    </xf>
    <xf numFmtId="0" fontId="1" fillId="2" borderId="55" xfId="0" applyNumberFormat="1" applyFont="1" applyFill="1" applyBorder="1" applyAlignment="1">
      <alignment horizontal="left" vertical="center" wrapText="1"/>
    </xf>
    <xf numFmtId="4" fontId="1" fillId="2" borderId="17" xfId="0" applyNumberFormat="1" applyFont="1" applyFill="1" applyBorder="1" applyAlignment="1">
      <alignment vertical="center" wrapText="1"/>
    </xf>
    <xf numFmtId="4" fontId="1" fillId="2" borderId="0" xfId="0" applyNumberFormat="1" applyFont="1" applyFill="1" applyBorder="1" applyAlignment="1">
      <alignment vertical="center" wrapText="1"/>
    </xf>
    <xf numFmtId="4" fontId="1" fillId="2" borderId="53" xfId="0" applyNumberFormat="1" applyFont="1" applyFill="1" applyBorder="1" applyAlignment="1">
      <alignment vertical="center" wrapText="1"/>
    </xf>
    <xf numFmtId="4" fontId="1" fillId="2" borderId="21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right" vertical="center"/>
    </xf>
    <xf numFmtId="0" fontId="2" fillId="4" borderId="66" xfId="0" applyNumberFormat="1" applyFont="1" applyFill="1" applyBorder="1" applyAlignment="1">
      <alignment horizontal="left" vertical="center" wrapText="1"/>
    </xf>
    <xf numFmtId="0" fontId="2" fillId="2" borderId="70" xfId="0" applyNumberFormat="1" applyFont="1" applyFill="1" applyBorder="1" applyAlignment="1">
      <alignment horizontal="left" vertical="center" wrapText="1"/>
    </xf>
    <xf numFmtId="0" fontId="2" fillId="4" borderId="70" xfId="0" applyNumberFormat="1" applyFont="1" applyFill="1" applyBorder="1" applyAlignment="1">
      <alignment horizontal="left" vertical="center" wrapText="1"/>
    </xf>
    <xf numFmtId="0" fontId="2" fillId="3" borderId="65" xfId="0" applyNumberFormat="1" applyFont="1" applyFill="1" applyBorder="1" applyAlignment="1">
      <alignment horizontal="left" vertical="center" wrapText="1"/>
    </xf>
    <xf numFmtId="166" fontId="1" fillId="0" borderId="17" xfId="1" applyNumberFormat="1" applyFont="1" applyFill="1" applyBorder="1" applyAlignment="1">
      <alignment vertical="center"/>
    </xf>
    <xf numFmtId="166" fontId="1" fillId="0" borderId="0" xfId="1" applyNumberFormat="1" applyFont="1" applyFill="1" applyBorder="1" applyAlignment="1">
      <alignment vertical="center"/>
    </xf>
    <xf numFmtId="166" fontId="1" fillId="0" borderId="16" xfId="1" applyNumberFormat="1" applyFont="1" applyFill="1" applyBorder="1" applyAlignment="1">
      <alignment vertical="center"/>
    </xf>
    <xf numFmtId="166" fontId="1" fillId="0" borderId="36" xfId="1" applyNumberFormat="1" applyFont="1" applyFill="1" applyBorder="1" applyAlignment="1">
      <alignment vertical="center"/>
    </xf>
    <xf numFmtId="166" fontId="2" fillId="0" borderId="36" xfId="1" applyNumberFormat="1" applyFont="1" applyFill="1" applyBorder="1" applyAlignment="1">
      <alignment vertical="center"/>
    </xf>
    <xf numFmtId="166" fontId="2" fillId="0" borderId="52" xfId="1" applyNumberFormat="1" applyFont="1" applyFill="1" applyBorder="1" applyAlignment="1">
      <alignment vertical="center"/>
    </xf>
    <xf numFmtId="166" fontId="1" fillId="0" borderId="37" xfId="1" applyNumberFormat="1" applyFont="1" applyFill="1" applyBorder="1" applyAlignment="1">
      <alignment vertical="center"/>
    </xf>
    <xf numFmtId="166" fontId="2" fillId="0" borderId="67" xfId="1" applyNumberFormat="1" applyFont="1" applyFill="1" applyBorder="1" applyAlignment="1">
      <alignment vertical="center"/>
    </xf>
    <xf numFmtId="166" fontId="2" fillId="0" borderId="17" xfId="1" applyNumberFormat="1" applyFont="1" applyFill="1" applyBorder="1" applyAlignment="1">
      <alignment vertical="center"/>
    </xf>
    <xf numFmtId="166" fontId="1" fillId="0" borderId="53" xfId="1" applyNumberFormat="1" applyFont="1" applyFill="1" applyBorder="1" applyAlignment="1">
      <alignment vertical="center"/>
    </xf>
    <xf numFmtId="166" fontId="1" fillId="5" borderId="36" xfId="1" applyNumberFormat="1" applyFont="1" applyFill="1" applyBorder="1" applyAlignment="1">
      <alignment vertical="center"/>
    </xf>
    <xf numFmtId="166" fontId="1" fillId="0" borderId="52" xfId="1" applyNumberFormat="1" applyFont="1" applyFill="1" applyBorder="1" applyAlignment="1">
      <alignment vertical="center"/>
    </xf>
    <xf numFmtId="4" fontId="1" fillId="5" borderId="36" xfId="3" applyNumberFormat="1" applyFill="1" applyBorder="1" applyAlignment="1">
      <alignment vertical="center"/>
    </xf>
    <xf numFmtId="166" fontId="2" fillId="0" borderId="37" xfId="1" applyNumberFormat="1" applyFont="1" applyFill="1" applyBorder="1" applyAlignment="1">
      <alignment vertical="center"/>
    </xf>
    <xf numFmtId="4" fontId="1" fillId="5" borderId="36" xfId="3" applyNumberFormat="1" applyFill="1" applyBorder="1" applyAlignment="1">
      <alignment horizontal="center" vertical="center"/>
    </xf>
    <xf numFmtId="4" fontId="1" fillId="5" borderId="37" xfId="3" applyNumberFormat="1" applyFill="1" applyBorder="1" applyAlignment="1">
      <alignment horizontal="center" vertical="center"/>
    </xf>
    <xf numFmtId="0" fontId="1" fillId="5" borderId="41" xfId="3" applyFill="1" applyBorder="1" applyAlignment="1">
      <alignment vertical="center"/>
    </xf>
    <xf numFmtId="0" fontId="1" fillId="2" borderId="70" xfId="0" applyNumberFormat="1" applyFont="1" applyFill="1" applyBorder="1" applyAlignment="1">
      <alignment horizontal="left" vertical="center" wrapText="1"/>
    </xf>
    <xf numFmtId="0" fontId="1" fillId="5" borderId="69" xfId="3" applyFill="1" applyBorder="1" applyAlignment="1">
      <alignment vertical="center"/>
    </xf>
    <xf numFmtId="0" fontId="1" fillId="5" borderId="67" xfId="3" applyFill="1" applyBorder="1" applyAlignment="1">
      <alignment vertical="center"/>
    </xf>
    <xf numFmtId="0" fontId="1" fillId="5" borderId="68" xfId="3" applyFill="1" applyBorder="1" applyAlignment="1">
      <alignment vertical="center"/>
    </xf>
    <xf numFmtId="0" fontId="1" fillId="5" borderId="52" xfId="3" applyFill="1" applyBorder="1" applyAlignment="1">
      <alignment vertical="center"/>
    </xf>
    <xf numFmtId="0" fontId="2" fillId="2" borderId="66" xfId="0" applyNumberFormat="1" applyFont="1" applyFill="1" applyBorder="1" applyAlignment="1">
      <alignment horizontal="left" vertical="center" wrapText="1"/>
    </xf>
    <xf numFmtId="166" fontId="2" fillId="0" borderId="72" xfId="1" applyNumberFormat="1" applyFont="1" applyFill="1" applyBorder="1" applyAlignment="1">
      <alignment vertical="center"/>
    </xf>
    <xf numFmtId="166" fontId="1" fillId="0" borderId="72" xfId="1" applyNumberFormat="1" applyFont="1" applyFill="1" applyBorder="1" applyAlignment="1">
      <alignment vertical="center"/>
    </xf>
    <xf numFmtId="0" fontId="1" fillId="3" borderId="7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166" fontId="1" fillId="0" borderId="68" xfId="1" applyNumberFormat="1" applyFont="1" applyFill="1" applyBorder="1" applyAlignment="1">
      <alignment vertical="center"/>
    </xf>
    <xf numFmtId="166" fontId="1" fillId="0" borderId="69" xfId="1" applyNumberFormat="1" applyFont="1" applyFill="1" applyBorder="1" applyAlignment="1">
      <alignment vertical="center"/>
    </xf>
    <xf numFmtId="166" fontId="1" fillId="0" borderId="21" xfId="1" applyNumberFormat="1" applyFont="1" applyFill="1" applyBorder="1" applyAlignment="1">
      <alignment vertical="center"/>
    </xf>
    <xf numFmtId="166" fontId="1" fillId="0" borderId="22" xfId="1" applyNumberFormat="1" applyFont="1" applyFill="1" applyBorder="1" applyAlignment="1">
      <alignment vertical="center"/>
    </xf>
    <xf numFmtId="166" fontId="2" fillId="0" borderId="69" xfId="1" applyNumberFormat="1" applyFont="1" applyFill="1" applyBorder="1" applyAlignment="1">
      <alignment vertical="center"/>
    </xf>
    <xf numFmtId="0" fontId="1" fillId="2" borderId="58" xfId="0" applyNumberFormat="1" applyFont="1" applyFill="1" applyBorder="1" applyAlignment="1">
      <alignment horizontal="left" vertical="center" wrapText="1"/>
    </xf>
    <xf numFmtId="4" fontId="2" fillId="2" borderId="67" xfId="0" applyNumberFormat="1" applyFont="1" applyFill="1" applyBorder="1" applyAlignment="1">
      <alignment vertical="top" wrapText="1"/>
    </xf>
    <xf numFmtId="4" fontId="2" fillId="2" borderId="68" xfId="0" applyNumberFormat="1" applyFont="1" applyFill="1" applyBorder="1" applyAlignment="1">
      <alignment vertical="top" wrapText="1"/>
    </xf>
    <xf numFmtId="4" fontId="1" fillId="2" borderId="17" xfId="0" applyNumberFormat="1" applyFont="1" applyFill="1" applyBorder="1" applyAlignment="1">
      <alignment vertical="top" wrapText="1"/>
    </xf>
    <xf numFmtId="165" fontId="1" fillId="2" borderId="17" xfId="0" applyNumberFormat="1" applyFont="1" applyFill="1" applyBorder="1" applyAlignment="1">
      <alignment vertical="top" wrapText="1"/>
    </xf>
    <xf numFmtId="165" fontId="1" fillId="2" borderId="53" xfId="0" applyNumberFormat="1" applyFont="1" applyFill="1" applyBorder="1" applyAlignment="1">
      <alignment vertical="top" wrapText="1"/>
    </xf>
    <xf numFmtId="165" fontId="1" fillId="2" borderId="21" xfId="0" applyNumberFormat="1" applyFont="1" applyFill="1" applyBorder="1" applyAlignment="1">
      <alignment vertical="top" wrapText="1"/>
    </xf>
    <xf numFmtId="4" fontId="1" fillId="2" borderId="68" xfId="0" applyNumberFormat="1" applyFont="1" applyFill="1" applyBorder="1" applyAlignment="1">
      <alignment vertical="center" wrapText="1"/>
    </xf>
    <xf numFmtId="4" fontId="1" fillId="2" borderId="67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166" fontId="2" fillId="0" borderId="17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center" vertical="center"/>
    </xf>
    <xf numFmtId="166" fontId="2" fillId="0" borderId="16" xfId="1" applyNumberFormat="1" applyFont="1" applyFill="1" applyBorder="1" applyAlignment="1">
      <alignment horizontal="center" vertical="center"/>
    </xf>
    <xf numFmtId="166" fontId="1" fillId="0" borderId="17" xfId="1" applyNumberFormat="1" applyFont="1" applyFill="1" applyBorder="1" applyAlignment="1">
      <alignment horizontal="center" vertical="center"/>
    </xf>
    <xf numFmtId="166" fontId="1" fillId="0" borderId="0" xfId="1" applyNumberFormat="1" applyFont="1" applyFill="1" applyBorder="1" applyAlignment="1">
      <alignment horizontal="center" vertical="center"/>
    </xf>
    <xf numFmtId="166" fontId="1" fillId="0" borderId="16" xfId="1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165" fontId="1" fillId="2" borderId="21" xfId="0" applyNumberFormat="1" applyFont="1" applyFill="1" applyBorder="1" applyAlignment="1">
      <alignment horizontal="right" vertical="center" wrapText="1"/>
    </xf>
    <xf numFmtId="165" fontId="1" fillId="2" borderId="18" xfId="0" applyNumberFormat="1" applyFont="1" applyFill="1" applyBorder="1" applyAlignment="1">
      <alignment horizontal="right" vertical="center" wrapText="1"/>
    </xf>
    <xf numFmtId="166" fontId="2" fillId="0" borderId="65" xfId="1" applyNumberFormat="1" applyFont="1" applyFill="1" applyBorder="1" applyAlignment="1">
      <alignment horizontal="center" vertical="center"/>
    </xf>
    <xf numFmtId="166" fontId="2" fillId="0" borderId="18" xfId="1" applyNumberFormat="1" applyFont="1" applyFill="1" applyBorder="1" applyAlignment="1">
      <alignment horizontal="center" vertical="center"/>
    </xf>
    <xf numFmtId="166" fontId="2" fillId="0" borderId="26" xfId="1" applyNumberFormat="1" applyFont="1" applyFill="1" applyBorder="1" applyAlignment="1">
      <alignment horizontal="center" vertical="center"/>
    </xf>
    <xf numFmtId="166" fontId="2" fillId="0" borderId="72" xfId="1" applyNumberFormat="1" applyFont="1" applyFill="1" applyBorder="1" applyAlignment="1">
      <alignment horizontal="center" vertical="center"/>
    </xf>
    <xf numFmtId="166" fontId="2" fillId="0" borderId="67" xfId="1" applyNumberFormat="1" applyFont="1" applyFill="1" applyBorder="1" applyAlignment="1">
      <alignment horizontal="center" vertical="center"/>
    </xf>
    <xf numFmtId="166" fontId="2" fillId="0" borderId="68" xfId="1" applyNumberFormat="1" applyFont="1" applyFill="1" applyBorder="1" applyAlignment="1">
      <alignment horizontal="center" vertical="center"/>
    </xf>
    <xf numFmtId="166" fontId="2" fillId="0" borderId="69" xfId="1" applyNumberFormat="1" applyFont="1" applyFill="1" applyBorder="1" applyAlignment="1">
      <alignment horizontal="center" vertical="center"/>
    </xf>
    <xf numFmtId="166" fontId="1" fillId="0" borderId="53" xfId="1" applyNumberFormat="1" applyFont="1" applyFill="1" applyBorder="1" applyAlignment="1">
      <alignment horizontal="center" vertical="center"/>
    </xf>
    <xf numFmtId="166" fontId="1" fillId="0" borderId="21" xfId="1" applyNumberFormat="1" applyFont="1" applyFill="1" applyBorder="1" applyAlignment="1">
      <alignment horizontal="center" vertical="center"/>
    </xf>
    <xf numFmtId="166" fontId="1" fillId="0" borderId="22" xfId="1" applyNumberFormat="1" applyFont="1" applyFill="1" applyBorder="1" applyAlignment="1">
      <alignment horizontal="center" vertical="center"/>
    </xf>
    <xf numFmtId="165" fontId="1" fillId="2" borderId="0" xfId="0" applyNumberFormat="1" applyFont="1" applyFill="1" applyBorder="1" applyAlignment="1">
      <alignment horizontal="right" vertical="center" wrapText="1"/>
    </xf>
    <xf numFmtId="165" fontId="1" fillId="2" borderId="23" xfId="0" applyNumberFormat="1" applyFont="1" applyFill="1" applyBorder="1" applyAlignment="1">
      <alignment horizontal="right" vertical="center" wrapText="1"/>
    </xf>
    <xf numFmtId="166" fontId="2" fillId="7" borderId="65" xfId="1" applyNumberFormat="1" applyFont="1" applyFill="1" applyBorder="1" applyAlignment="1">
      <alignment horizontal="center" vertical="center"/>
    </xf>
    <xf numFmtId="166" fontId="2" fillId="7" borderId="18" xfId="1" applyNumberFormat="1" applyFont="1" applyFill="1" applyBorder="1" applyAlignment="1">
      <alignment horizontal="center" vertical="center"/>
    </xf>
    <xf numFmtId="166" fontId="2" fillId="7" borderId="26" xfId="1" applyNumberFormat="1" applyFont="1" applyFill="1" applyBorder="1" applyAlignment="1">
      <alignment horizontal="center" vertical="center"/>
    </xf>
    <xf numFmtId="166" fontId="2" fillId="7" borderId="72" xfId="1" applyNumberFormat="1" applyFont="1" applyFill="1" applyBorder="1" applyAlignment="1">
      <alignment horizontal="center" vertical="center"/>
    </xf>
    <xf numFmtId="0" fontId="1" fillId="3" borderId="71" xfId="0" applyFont="1" applyFill="1" applyBorder="1" applyAlignment="1">
      <alignment horizontal="center" vertical="center" wrapText="1"/>
    </xf>
    <xf numFmtId="0" fontId="1" fillId="3" borderId="68" xfId="0" applyFont="1" applyFill="1" applyBorder="1" applyAlignment="1">
      <alignment horizontal="center" vertical="center" wrapText="1"/>
    </xf>
    <xf numFmtId="0" fontId="1" fillId="3" borderId="69" xfId="0" applyFont="1" applyFill="1" applyBorder="1" applyAlignment="1">
      <alignment horizontal="center" vertical="center" wrapText="1"/>
    </xf>
    <xf numFmtId="166" fontId="1" fillId="0" borderId="67" xfId="1" applyNumberFormat="1" applyFont="1" applyFill="1" applyBorder="1" applyAlignment="1">
      <alignment horizontal="center" vertical="center"/>
    </xf>
    <xf numFmtId="166" fontId="1" fillId="0" borderId="68" xfId="1" applyNumberFormat="1" applyFont="1" applyFill="1" applyBorder="1" applyAlignment="1">
      <alignment horizontal="center" vertical="center"/>
    </xf>
    <xf numFmtId="166" fontId="1" fillId="0" borderId="69" xfId="1" applyNumberFormat="1" applyFont="1" applyFill="1" applyBorder="1" applyAlignment="1">
      <alignment horizontal="center" vertical="center"/>
    </xf>
    <xf numFmtId="166" fontId="2" fillId="7" borderId="25" xfId="1" applyNumberFormat="1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166" fontId="1" fillId="0" borderId="65" xfId="1" applyNumberFormat="1" applyFont="1" applyFill="1" applyBorder="1" applyAlignment="1">
      <alignment horizontal="center" vertical="center"/>
    </xf>
    <xf numFmtId="166" fontId="1" fillId="0" borderId="26" xfId="1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166" fontId="2" fillId="0" borderId="53" xfId="1" applyNumberFormat="1" applyFont="1" applyFill="1" applyBorder="1" applyAlignment="1">
      <alignment horizontal="center" vertical="center"/>
    </xf>
    <xf numFmtId="166" fontId="2" fillId="0" borderId="22" xfId="1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 vertical="center" wrapText="1"/>
    </xf>
    <xf numFmtId="0" fontId="1" fillId="3" borderId="59" xfId="0" applyFont="1" applyFill="1" applyBorder="1" applyAlignment="1">
      <alignment horizontal="left" vertical="center" wrapText="1"/>
    </xf>
    <xf numFmtId="0" fontId="1" fillId="3" borderId="60" xfId="0" applyFont="1" applyFill="1" applyBorder="1" applyAlignment="1">
      <alignment horizontal="left" vertical="center" wrapText="1"/>
    </xf>
    <xf numFmtId="0" fontId="1" fillId="3" borderId="61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left" vertical="center" wrapText="1"/>
    </xf>
    <xf numFmtId="0" fontId="1" fillId="2" borderId="60" xfId="0" applyFont="1" applyFill="1" applyBorder="1" applyAlignment="1">
      <alignment horizontal="left" vertical="center" wrapText="1"/>
    </xf>
    <xf numFmtId="166" fontId="1" fillId="0" borderId="73" xfId="1" applyNumberFormat="1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3" borderId="56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1" fillId="3" borderId="64" xfId="0" applyFont="1" applyFill="1" applyBorder="1" applyAlignment="1">
      <alignment horizontal="center" vertical="center" wrapText="1"/>
    </xf>
    <xf numFmtId="0" fontId="1" fillId="3" borderId="62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0" borderId="0" xfId="2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2" xfId="2" xr:uid="{824F18BF-A76B-4E3F-9A5E-2B32208761F7}"/>
    <cellStyle name="Normal 2 2" xfId="3" xr:uid="{DCFC3577-F1E9-4FF7-A721-FF9E98AE2386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imula&#231;&#245;es/CheckAnexosLRF_Ago2026.xlsx" TargetMode="External"/><Relationship Id="rId2" Type="http://schemas.openxmlformats.org/officeDocument/2006/relationships/externalLinkPath" Target="file:///R:\CTG\CIC\LRF\LRF_2026\08-agosto%202026\Simula&#231;&#245;es\CheckAnexosLRF_Ago2026.xlsx" TargetMode="External"/><Relationship Id="rId1" Type="http://schemas.openxmlformats.org/officeDocument/2006/relationships/externalLinkPath" Target="/CTG/CIC/LRF/LRF_2026/08-agosto%202026/Simula&#231;&#245;es/CheckAnexosLRF_Ago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s"/>
      <sheetName val="RGF anexo 1"/>
      <sheetName val="RGF Anexo 2"/>
      <sheetName val="RGF anexo 3"/>
      <sheetName val="RGF anexo 4"/>
      <sheetName val="RGF Anexo 5"/>
      <sheetName val="RGF anexo 6"/>
      <sheetName val="RREO anexo 1"/>
      <sheetName val="RREO anexo 2"/>
      <sheetName val="RREO Anexo 3"/>
      <sheetName val="RREO Anexo 4"/>
      <sheetName val="RREO Anexo 6"/>
      <sheetName val="RREO anexo 7"/>
      <sheetName val="RREO anexo 8"/>
      <sheetName val="RREO anexo 9"/>
      <sheetName val="RREO Anexo 10"/>
      <sheetName val="RREO Anexo 11"/>
      <sheetName val="RREO Anexo 12"/>
      <sheetName val="RREO Anexo 13"/>
      <sheetName val="RREO anexo 14"/>
      <sheetName val="Receita Arrecadada"/>
      <sheetName val="Planilha1"/>
      <sheetName val="Despesa"/>
      <sheetName val="balancete"/>
      <sheetName val="12433-Balancetes"/>
      <sheetName val="RGF anexo 1-Consolidado"/>
      <sheetName val="RGF Anexo 5-Consolidado"/>
      <sheetName val="RGF anexo 6-Consolidado"/>
      <sheetName val="EC 109"/>
      <sheetName val="RREO-Anexo 01"/>
      <sheetName val="RREO-Anexo 02"/>
      <sheetName val="RREO-Anexo 03"/>
      <sheetName val="RREO-Anexo 04"/>
      <sheetName val="RREO-Anexo 06"/>
      <sheetName val="RREO-Anexo 07"/>
      <sheetName val="RREO-Anexo 13"/>
      <sheetName val="Planilha9"/>
    </sheetNames>
    <sheetDataSet>
      <sheetData sheetId="0">
        <row r="5">
          <cell r="B5" t="str">
            <v>JANEIRO A AGOSTO 2026 / BIMESTRE JULHO-AGOSTO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A0E7-38CF-4AA9-A78D-2EBF42777446}">
  <sheetPr>
    <tabColor rgb="FFFFC000"/>
  </sheetPr>
  <dimension ref="B1:L209"/>
  <sheetViews>
    <sheetView tabSelected="1" view="pageBreakPreview" zoomScale="90" zoomScaleNormal="100" zoomScaleSheetLayoutView="90" workbookViewId="0">
      <pane xSplit="2" ySplit="11" topLeftCell="C191" activePane="bottomRight" state="frozen"/>
      <selection pane="topRight" activeCell="C1" sqref="C1"/>
      <selection pane="bottomLeft" activeCell="A14" sqref="A14"/>
      <selection pane="bottomRight" activeCell="B1" sqref="B1:H1"/>
    </sheetView>
  </sheetViews>
  <sheetFormatPr defaultColWidth="9.140625" defaultRowHeight="12.75" x14ac:dyDescent="0.2"/>
  <cols>
    <col min="1" max="1" width="9.140625" style="1"/>
    <col min="2" max="2" width="86" style="1" bestFit="1" customWidth="1"/>
    <col min="3" max="3" width="20.140625" style="1" customWidth="1"/>
    <col min="4" max="6" width="18.28515625" style="1" bestFit="1" customWidth="1"/>
    <col min="7" max="8" width="40.28515625" style="1" bestFit="1" customWidth="1"/>
    <col min="9" max="16384" width="9.140625" style="1"/>
  </cols>
  <sheetData>
    <row r="1" spans="2:12" x14ac:dyDescent="0.2">
      <c r="B1" s="87"/>
      <c r="C1" s="87"/>
      <c r="D1" s="87"/>
      <c r="E1" s="87"/>
      <c r="F1" s="87"/>
      <c r="G1" s="87"/>
      <c r="H1" s="87"/>
    </row>
    <row r="2" spans="2:12" x14ac:dyDescent="0.2">
      <c r="B2" s="88" t="s">
        <v>0</v>
      </c>
      <c r="C2" s="87"/>
      <c r="D2" s="87"/>
      <c r="E2" s="87"/>
      <c r="F2" s="87"/>
      <c r="G2" s="87"/>
      <c r="H2" s="87"/>
    </row>
    <row r="3" spans="2:12" x14ac:dyDescent="0.2">
      <c r="B3" s="88" t="s">
        <v>1</v>
      </c>
      <c r="C3" s="87"/>
      <c r="D3" s="87"/>
      <c r="E3" s="87"/>
      <c r="F3" s="87"/>
      <c r="G3" s="87"/>
      <c r="H3" s="87"/>
    </row>
    <row r="4" spans="2:12" x14ac:dyDescent="0.2">
      <c r="B4" s="89" t="s">
        <v>2</v>
      </c>
      <c r="C4" s="87"/>
      <c r="D4" s="87"/>
      <c r="E4" s="87"/>
      <c r="F4" s="87"/>
      <c r="G4" s="87"/>
      <c r="H4" s="87"/>
    </row>
    <row r="5" spans="2:12" x14ac:dyDescent="0.2">
      <c r="B5" s="88" t="s">
        <v>3</v>
      </c>
      <c r="C5" s="87"/>
      <c r="D5" s="87"/>
      <c r="E5" s="87"/>
      <c r="F5" s="87"/>
      <c r="G5" s="87"/>
      <c r="H5" s="87"/>
    </row>
    <row r="6" spans="2:12" x14ac:dyDescent="0.2">
      <c r="B6" s="88" t="str">
        <f>[1]Datas!$B$5</f>
        <v>JANEIRO A AGOSTO 2026 / BIMESTRE JULHO-AGOSTO</v>
      </c>
      <c r="C6" s="87"/>
      <c r="D6" s="87"/>
      <c r="E6" s="87"/>
      <c r="F6" s="87"/>
      <c r="G6" s="87"/>
      <c r="H6" s="87"/>
    </row>
    <row r="7" spans="2:12" x14ac:dyDescent="0.2">
      <c r="F7" s="96"/>
      <c r="G7" s="87"/>
      <c r="H7" s="87"/>
    </row>
    <row r="8" spans="2:12" x14ac:dyDescent="0.2">
      <c r="B8" s="97" t="s">
        <v>4</v>
      </c>
      <c r="C8" s="87"/>
      <c r="D8" s="87"/>
      <c r="E8" s="87"/>
      <c r="H8" s="4">
        <v>1</v>
      </c>
    </row>
    <row r="9" spans="2:12" x14ac:dyDescent="0.2">
      <c r="B9" s="98" t="s">
        <v>5</v>
      </c>
      <c r="C9" s="99"/>
      <c r="D9" s="99"/>
      <c r="E9" s="99"/>
      <c r="F9" s="99"/>
      <c r="G9" s="99"/>
      <c r="H9" s="100"/>
    </row>
    <row r="10" spans="2:12" ht="27" customHeight="1" x14ac:dyDescent="0.2">
      <c r="B10" s="101" t="s">
        <v>6</v>
      </c>
      <c r="C10" s="103" t="s">
        <v>7</v>
      </c>
      <c r="D10" s="104"/>
      <c r="E10" s="105"/>
      <c r="F10" s="103" t="s">
        <v>8</v>
      </c>
      <c r="G10" s="104"/>
      <c r="H10" s="109"/>
    </row>
    <row r="11" spans="2:12" ht="27" customHeight="1" x14ac:dyDescent="0.2">
      <c r="B11" s="102"/>
      <c r="C11" s="106"/>
      <c r="D11" s="107"/>
      <c r="E11" s="108"/>
      <c r="F11" s="110"/>
      <c r="G11" s="111"/>
      <c r="H11" s="112"/>
    </row>
    <row r="12" spans="2:12" x14ac:dyDescent="0.2">
      <c r="B12" s="43" t="s">
        <v>9</v>
      </c>
      <c r="C12" s="90">
        <v>19586824267</v>
      </c>
      <c r="D12" s="91"/>
      <c r="E12" s="92"/>
      <c r="F12" s="90">
        <v>12916961805.85</v>
      </c>
      <c r="G12" s="91"/>
      <c r="H12" s="92"/>
    </row>
    <row r="13" spans="2:12" x14ac:dyDescent="0.2">
      <c r="B13" s="30" t="s">
        <v>10</v>
      </c>
      <c r="C13" s="93">
        <v>5446543445</v>
      </c>
      <c r="D13" s="94"/>
      <c r="E13" s="95"/>
      <c r="F13" s="93">
        <v>4180576090.1999998</v>
      </c>
      <c r="G13" s="94"/>
      <c r="H13" s="95"/>
    </row>
    <row r="14" spans="2:12" x14ac:dyDescent="0.2">
      <c r="B14" s="30" t="s">
        <v>11</v>
      </c>
      <c r="C14" s="93">
        <v>1598998734</v>
      </c>
      <c r="D14" s="94"/>
      <c r="E14" s="95"/>
      <c r="F14" s="93">
        <v>1001576447.58</v>
      </c>
      <c r="G14" s="94"/>
      <c r="H14" s="95"/>
      <c r="J14" s="93"/>
      <c r="K14" s="94"/>
      <c r="L14" s="95"/>
    </row>
    <row r="15" spans="2:12" x14ac:dyDescent="0.2">
      <c r="B15" s="30" t="s">
        <v>12</v>
      </c>
      <c r="C15" s="93">
        <v>10404678071</v>
      </c>
      <c r="D15" s="94"/>
      <c r="E15" s="95"/>
      <c r="F15" s="93">
        <v>6503613085.79</v>
      </c>
      <c r="G15" s="94"/>
      <c r="H15" s="95"/>
    </row>
    <row r="16" spans="2:12" x14ac:dyDescent="0.2">
      <c r="B16" s="30" t="s">
        <v>13</v>
      </c>
      <c r="C16" s="93">
        <v>2136604017</v>
      </c>
      <c r="D16" s="94"/>
      <c r="E16" s="95"/>
      <c r="F16" s="93">
        <v>1231196182.28</v>
      </c>
      <c r="G16" s="94"/>
      <c r="H16" s="95"/>
    </row>
    <row r="17" spans="2:8" x14ac:dyDescent="0.2">
      <c r="B17" s="29" t="s">
        <v>14</v>
      </c>
      <c r="C17" s="90">
        <v>5339338533</v>
      </c>
      <c r="D17" s="91"/>
      <c r="E17" s="92"/>
      <c r="F17" s="90">
        <v>3862317991.02</v>
      </c>
      <c r="G17" s="91"/>
      <c r="H17" s="92"/>
    </row>
    <row r="18" spans="2:8" x14ac:dyDescent="0.2">
      <c r="B18" s="30" t="s">
        <v>15</v>
      </c>
      <c r="C18" s="93">
        <v>822665161</v>
      </c>
      <c r="D18" s="94"/>
      <c r="E18" s="95"/>
      <c r="F18" s="93">
        <v>505177022.50999999</v>
      </c>
      <c r="G18" s="94"/>
      <c r="H18" s="95"/>
    </row>
    <row r="19" spans="2:8" x14ac:dyDescent="0.2">
      <c r="B19" s="30" t="s">
        <v>16</v>
      </c>
      <c r="C19" s="93">
        <v>730790806</v>
      </c>
      <c r="D19" s="94"/>
      <c r="E19" s="95"/>
      <c r="F19" s="93">
        <v>475060870.48000002</v>
      </c>
      <c r="G19" s="94"/>
      <c r="H19" s="95"/>
    </row>
    <row r="20" spans="2:8" x14ac:dyDescent="0.2">
      <c r="B20" s="30" t="s">
        <v>17</v>
      </c>
      <c r="C20" s="93">
        <v>91874355</v>
      </c>
      <c r="D20" s="94"/>
      <c r="E20" s="95"/>
      <c r="F20" s="93">
        <v>30116152.030000001</v>
      </c>
      <c r="G20" s="94"/>
      <c r="H20" s="95"/>
    </row>
    <row r="21" spans="2:8" x14ac:dyDescent="0.2">
      <c r="B21" s="30" t="s">
        <v>18</v>
      </c>
      <c r="C21" s="93">
        <v>3058372466</v>
      </c>
      <c r="D21" s="94"/>
      <c r="E21" s="95"/>
      <c r="F21" s="93">
        <v>2082473247.21</v>
      </c>
      <c r="G21" s="94"/>
      <c r="H21" s="95"/>
    </row>
    <row r="22" spans="2:8" x14ac:dyDescent="0.2">
      <c r="B22" s="30" t="s">
        <v>19</v>
      </c>
      <c r="C22" s="93">
        <v>71995723</v>
      </c>
      <c r="D22" s="94"/>
      <c r="E22" s="95"/>
      <c r="F22" s="93">
        <v>58798699.670000002</v>
      </c>
      <c r="G22" s="94"/>
      <c r="H22" s="95"/>
    </row>
    <row r="23" spans="2:8" x14ac:dyDescent="0.2">
      <c r="B23" s="30" t="s">
        <v>20</v>
      </c>
      <c r="C23" s="93">
        <v>1232758</v>
      </c>
      <c r="D23" s="94"/>
      <c r="E23" s="95"/>
      <c r="F23" s="93">
        <v>0</v>
      </c>
      <c r="G23" s="94"/>
      <c r="H23" s="95"/>
    </row>
    <row r="24" spans="2:8" x14ac:dyDescent="0.2">
      <c r="B24" s="30" t="s">
        <v>21</v>
      </c>
      <c r="C24" s="93">
        <v>1385072425</v>
      </c>
      <c r="D24" s="94"/>
      <c r="E24" s="95"/>
      <c r="F24" s="93">
        <v>1215868999.7</v>
      </c>
      <c r="G24" s="94"/>
      <c r="H24" s="95"/>
    </row>
    <row r="25" spans="2:8" x14ac:dyDescent="0.2">
      <c r="B25" s="30" t="s">
        <v>22</v>
      </c>
      <c r="C25" s="93">
        <v>0</v>
      </c>
      <c r="D25" s="94"/>
      <c r="E25" s="95"/>
      <c r="F25" s="93">
        <v>21.93</v>
      </c>
      <c r="G25" s="94"/>
      <c r="H25" s="95"/>
    </row>
    <row r="26" spans="2:8" ht="25.5" x14ac:dyDescent="0.2">
      <c r="B26" s="30" t="s">
        <v>23</v>
      </c>
      <c r="C26" s="93">
        <v>0</v>
      </c>
      <c r="D26" s="94"/>
      <c r="E26" s="95"/>
      <c r="F26" s="93">
        <v>0</v>
      </c>
      <c r="G26" s="94"/>
      <c r="H26" s="95"/>
    </row>
    <row r="27" spans="2:8" x14ac:dyDescent="0.2">
      <c r="B27" s="44" t="s">
        <v>24</v>
      </c>
      <c r="C27" s="115">
        <v>24926162800</v>
      </c>
      <c r="D27" s="116"/>
      <c r="E27" s="117"/>
      <c r="F27" s="118">
        <v>16779279796.870001</v>
      </c>
      <c r="G27" s="118"/>
      <c r="H27" s="118"/>
    </row>
    <row r="28" spans="2:8" ht="27" x14ac:dyDescent="0.2">
      <c r="B28" s="44" t="s">
        <v>193</v>
      </c>
      <c r="C28" s="115">
        <v>1049492834</v>
      </c>
      <c r="D28" s="116"/>
      <c r="E28" s="117"/>
      <c r="F28" s="118">
        <v>766440363.30999994</v>
      </c>
      <c r="G28" s="118"/>
      <c r="H28" s="118"/>
    </row>
    <row r="29" spans="2:8" ht="25.5" x14ac:dyDescent="0.2">
      <c r="B29" s="42" t="s">
        <v>25</v>
      </c>
      <c r="C29" s="115">
        <v>5182047864.3999996</v>
      </c>
      <c r="D29" s="116"/>
      <c r="E29" s="117"/>
      <c r="F29" s="118">
        <v>3428379585.8099999</v>
      </c>
      <c r="G29" s="118"/>
      <c r="H29" s="118"/>
    </row>
    <row r="30" spans="2:8" x14ac:dyDescent="0.2">
      <c r="B30" s="3"/>
      <c r="C30" s="113"/>
      <c r="D30" s="113"/>
      <c r="E30" s="113"/>
      <c r="F30" s="114"/>
      <c r="G30" s="114"/>
      <c r="H30" s="114"/>
    </row>
    <row r="31" spans="2:8" x14ac:dyDescent="0.2">
      <c r="B31" s="98" t="s">
        <v>26</v>
      </c>
      <c r="C31" s="99"/>
      <c r="D31" s="99"/>
      <c r="E31" s="99"/>
      <c r="F31" s="99"/>
      <c r="G31" s="99"/>
      <c r="H31" s="100"/>
    </row>
    <row r="32" spans="2:8" ht="12.75" customHeight="1" x14ac:dyDescent="0.2">
      <c r="B32" s="101" t="s">
        <v>27</v>
      </c>
      <c r="C32" s="103" t="s">
        <v>28</v>
      </c>
      <c r="D32" s="104"/>
      <c r="E32" s="105"/>
      <c r="F32" s="103" t="s">
        <v>8</v>
      </c>
      <c r="G32" s="104"/>
      <c r="H32" s="109"/>
    </row>
    <row r="33" spans="2:8" ht="27.75" customHeight="1" x14ac:dyDescent="0.2">
      <c r="B33" s="102"/>
      <c r="C33" s="106"/>
      <c r="D33" s="107"/>
      <c r="E33" s="108"/>
      <c r="F33" s="110"/>
      <c r="G33" s="111"/>
      <c r="H33" s="112"/>
    </row>
    <row r="34" spans="2:8" x14ac:dyDescent="0.2">
      <c r="B34" s="43" t="s">
        <v>29</v>
      </c>
      <c r="C34" s="119">
        <v>4920275514</v>
      </c>
      <c r="D34" s="120"/>
      <c r="E34" s="121"/>
      <c r="F34" s="90">
        <v>3651436371.25</v>
      </c>
      <c r="G34" s="91"/>
      <c r="H34" s="92"/>
    </row>
    <row r="35" spans="2:8" x14ac:dyDescent="0.2">
      <c r="B35" s="30" t="s">
        <v>30</v>
      </c>
      <c r="C35" s="90">
        <v>4722593638</v>
      </c>
      <c r="D35" s="91"/>
      <c r="E35" s="92"/>
      <c r="F35" s="90">
        <v>3700780774.9400001</v>
      </c>
      <c r="G35" s="91"/>
      <c r="H35" s="92"/>
    </row>
    <row r="36" spans="2:8" x14ac:dyDescent="0.2">
      <c r="B36" s="30" t="s">
        <v>31</v>
      </c>
      <c r="C36" s="93">
        <v>4671437275</v>
      </c>
      <c r="D36" s="94"/>
      <c r="E36" s="95"/>
      <c r="F36" s="93">
        <v>3653823216.4499998</v>
      </c>
      <c r="G36" s="94"/>
      <c r="H36" s="95"/>
    </row>
    <row r="37" spans="2:8" x14ac:dyDescent="0.2">
      <c r="B37" s="30" t="s">
        <v>32</v>
      </c>
      <c r="C37" s="93">
        <v>51156363</v>
      </c>
      <c r="D37" s="94"/>
      <c r="E37" s="95"/>
      <c r="F37" s="93">
        <v>46957558.490000002</v>
      </c>
      <c r="G37" s="94"/>
      <c r="H37" s="95"/>
    </row>
    <row r="38" spans="2:8" x14ac:dyDescent="0.2">
      <c r="B38" s="30" t="s">
        <v>33</v>
      </c>
      <c r="C38" s="93">
        <v>0</v>
      </c>
      <c r="D38" s="94"/>
      <c r="E38" s="95"/>
      <c r="F38" s="93">
        <v>0</v>
      </c>
      <c r="G38" s="94"/>
      <c r="H38" s="95"/>
    </row>
    <row r="39" spans="2:8" x14ac:dyDescent="0.2">
      <c r="B39" s="30" t="s">
        <v>34</v>
      </c>
      <c r="C39" s="90">
        <v>128088227</v>
      </c>
      <c r="D39" s="91"/>
      <c r="E39" s="92"/>
      <c r="F39" s="90">
        <v>-50574763.590000004</v>
      </c>
      <c r="G39" s="91"/>
      <c r="H39" s="92"/>
    </row>
    <row r="40" spans="2:8" x14ac:dyDescent="0.2">
      <c r="B40" s="30" t="s">
        <v>35</v>
      </c>
      <c r="C40" s="93">
        <v>128088227</v>
      </c>
      <c r="D40" s="94"/>
      <c r="E40" s="95"/>
      <c r="F40" s="93">
        <v>-50574763.590000004</v>
      </c>
      <c r="G40" s="94"/>
      <c r="H40" s="95"/>
    </row>
    <row r="41" spans="2:8" x14ac:dyDescent="0.2">
      <c r="B41" s="30" t="s">
        <v>36</v>
      </c>
      <c r="C41" s="93">
        <v>0</v>
      </c>
      <c r="D41" s="94"/>
      <c r="E41" s="95"/>
      <c r="F41" s="93">
        <v>0</v>
      </c>
      <c r="G41" s="94"/>
      <c r="H41" s="95"/>
    </row>
    <row r="42" spans="2:8" x14ac:dyDescent="0.2">
      <c r="B42" s="30" t="s">
        <v>37</v>
      </c>
      <c r="C42" s="93">
        <v>0</v>
      </c>
      <c r="D42" s="94"/>
      <c r="E42" s="95"/>
      <c r="F42" s="93">
        <v>0</v>
      </c>
      <c r="G42" s="94"/>
      <c r="H42" s="95"/>
    </row>
    <row r="43" spans="2:8" x14ac:dyDescent="0.2">
      <c r="B43" s="30" t="s">
        <v>38</v>
      </c>
      <c r="C43" s="93">
        <v>0</v>
      </c>
      <c r="D43" s="94"/>
      <c r="E43" s="95"/>
      <c r="F43" s="93">
        <v>0</v>
      </c>
      <c r="G43" s="94"/>
      <c r="H43" s="95"/>
    </row>
    <row r="44" spans="2:8" x14ac:dyDescent="0.2">
      <c r="B44" s="30" t="s">
        <v>39</v>
      </c>
      <c r="C44" s="93">
        <v>0</v>
      </c>
      <c r="D44" s="94"/>
      <c r="E44" s="95"/>
      <c r="F44" s="93">
        <v>0</v>
      </c>
      <c r="G44" s="94"/>
      <c r="H44" s="95"/>
    </row>
    <row r="45" spans="2:8" x14ac:dyDescent="0.2">
      <c r="B45" s="30" t="s">
        <v>40</v>
      </c>
      <c r="C45" s="93">
        <v>0</v>
      </c>
      <c r="D45" s="94"/>
      <c r="E45" s="95"/>
      <c r="F45" s="93">
        <v>0</v>
      </c>
      <c r="G45" s="94"/>
      <c r="H45" s="95"/>
    </row>
    <row r="46" spans="2:8" x14ac:dyDescent="0.2">
      <c r="B46" s="30" t="s">
        <v>41</v>
      </c>
      <c r="C46" s="93">
        <v>0</v>
      </c>
      <c r="D46" s="94"/>
      <c r="E46" s="95"/>
      <c r="F46" s="93">
        <v>0</v>
      </c>
      <c r="G46" s="94"/>
      <c r="H46" s="95"/>
    </row>
    <row r="47" spans="2:8" x14ac:dyDescent="0.2">
      <c r="B47" s="30" t="s">
        <v>42</v>
      </c>
      <c r="C47" s="90">
        <v>69593649</v>
      </c>
      <c r="D47" s="91"/>
      <c r="E47" s="92"/>
      <c r="F47" s="90">
        <v>1230359.8999999999</v>
      </c>
      <c r="G47" s="91"/>
      <c r="H47" s="92"/>
    </row>
    <row r="48" spans="2:8" x14ac:dyDescent="0.2">
      <c r="B48" s="30" t="s">
        <v>43</v>
      </c>
      <c r="C48" s="93">
        <v>69593649</v>
      </c>
      <c r="D48" s="94"/>
      <c r="E48" s="95"/>
      <c r="F48" s="93">
        <v>1230359.8999999999</v>
      </c>
      <c r="G48" s="94"/>
      <c r="H48" s="95"/>
    </row>
    <row r="49" spans="2:8" x14ac:dyDescent="0.2">
      <c r="B49" s="30" t="s">
        <v>44</v>
      </c>
      <c r="C49" s="93">
        <v>0</v>
      </c>
      <c r="D49" s="94"/>
      <c r="E49" s="95"/>
      <c r="F49" s="93">
        <v>0</v>
      </c>
      <c r="G49" s="94"/>
      <c r="H49" s="95"/>
    </row>
    <row r="50" spans="2:8" x14ac:dyDescent="0.2">
      <c r="B50" s="35" t="s">
        <v>45</v>
      </c>
      <c r="C50" s="122">
        <v>0</v>
      </c>
      <c r="D50" s="123"/>
      <c r="E50" s="124"/>
      <c r="F50" s="93">
        <v>0</v>
      </c>
      <c r="G50" s="94"/>
      <c r="H50" s="95"/>
    </row>
    <row r="51" spans="2:8" x14ac:dyDescent="0.2">
      <c r="B51" s="3"/>
      <c r="C51" s="125"/>
      <c r="D51" s="125"/>
      <c r="E51" s="125"/>
      <c r="F51" s="126"/>
      <c r="G51" s="126"/>
      <c r="H51" s="126"/>
    </row>
    <row r="52" spans="2:8" ht="24.75" customHeight="1" x14ac:dyDescent="0.2">
      <c r="B52" s="45" t="s">
        <v>46</v>
      </c>
      <c r="C52" s="127">
        <v>3621944441</v>
      </c>
      <c r="D52" s="128"/>
      <c r="E52" s="129"/>
      <c r="F52" s="130">
        <v>2887382853.1399999</v>
      </c>
      <c r="G52" s="130"/>
      <c r="H52" s="130"/>
    </row>
    <row r="53" spans="2:8" x14ac:dyDescent="0.2">
      <c r="B53" s="3"/>
      <c r="C53" s="113"/>
      <c r="D53" s="113"/>
      <c r="E53" s="113"/>
      <c r="F53" s="113"/>
      <c r="G53" s="113"/>
      <c r="H53" s="113"/>
    </row>
    <row r="54" spans="2:8" ht="26.25" customHeight="1" x14ac:dyDescent="0.2">
      <c r="B54" s="12" t="s">
        <v>47</v>
      </c>
      <c r="C54" s="131" t="s">
        <v>48</v>
      </c>
      <c r="D54" s="132"/>
      <c r="E54" s="132"/>
      <c r="F54" s="132"/>
      <c r="G54" s="132"/>
      <c r="H54" s="133"/>
    </row>
    <row r="55" spans="2:8" x14ac:dyDescent="0.2">
      <c r="B55" s="43" t="s">
        <v>49</v>
      </c>
      <c r="C55" s="134">
        <v>21761815.079999998</v>
      </c>
      <c r="D55" s="135"/>
      <c r="E55" s="135"/>
      <c r="F55" s="135"/>
      <c r="G55" s="135"/>
      <c r="H55" s="136"/>
    </row>
    <row r="56" spans="2:8" x14ac:dyDescent="0.2">
      <c r="B56" s="30" t="s">
        <v>50</v>
      </c>
      <c r="C56" s="93">
        <v>21761815.079999998</v>
      </c>
      <c r="D56" s="94"/>
      <c r="E56" s="94"/>
      <c r="F56" s="94"/>
      <c r="G56" s="94"/>
      <c r="H56" s="95"/>
    </row>
    <row r="57" spans="2:8" x14ac:dyDescent="0.2">
      <c r="B57" s="35" t="s">
        <v>51</v>
      </c>
      <c r="C57" s="122">
        <v>0</v>
      </c>
      <c r="D57" s="123"/>
      <c r="E57" s="123"/>
      <c r="F57" s="123"/>
      <c r="G57" s="123"/>
      <c r="H57" s="124"/>
    </row>
    <row r="58" spans="2:8" x14ac:dyDescent="0.2">
      <c r="B58" s="3"/>
      <c r="C58" s="125"/>
      <c r="D58" s="125"/>
      <c r="E58" s="125"/>
      <c r="F58" s="125"/>
      <c r="G58" s="125"/>
      <c r="H58" s="125"/>
    </row>
    <row r="59" spans="2:8" ht="12.75" hidden="1" customHeight="1" x14ac:dyDescent="0.2">
      <c r="B59" s="3"/>
      <c r="C59" s="8"/>
    </row>
    <row r="60" spans="2:8" x14ac:dyDescent="0.2">
      <c r="B60" s="11" t="s">
        <v>52</v>
      </c>
      <c r="C60" s="137">
        <f>F34+C55</f>
        <v>3673198186.3299999</v>
      </c>
      <c r="D60" s="128"/>
      <c r="E60" s="128"/>
      <c r="F60" s="128"/>
      <c r="G60" s="128"/>
      <c r="H60" s="129"/>
    </row>
    <row r="61" spans="2:8" s="16" customFormat="1" x14ac:dyDescent="0.2">
      <c r="B61" s="13"/>
      <c r="C61" s="14"/>
      <c r="D61" s="14"/>
      <c r="E61" s="14"/>
      <c r="F61" s="14"/>
      <c r="G61" s="14"/>
      <c r="H61" s="15" t="s">
        <v>53</v>
      </c>
    </row>
    <row r="62" spans="2:8" s="16" customFormat="1" x14ac:dyDescent="0.2">
      <c r="B62" s="17"/>
      <c r="C62" s="18"/>
      <c r="H62" s="19" t="s">
        <v>54</v>
      </c>
    </row>
    <row r="63" spans="2:8" ht="25.5" customHeight="1" x14ac:dyDescent="0.2">
      <c r="B63" s="138" t="s">
        <v>55</v>
      </c>
      <c r="C63" s="139" t="s">
        <v>56</v>
      </c>
      <c r="D63" s="139" t="s">
        <v>57</v>
      </c>
      <c r="E63" s="139" t="s">
        <v>58</v>
      </c>
      <c r="F63" s="139" t="s">
        <v>59</v>
      </c>
      <c r="G63" s="142" t="s">
        <v>60</v>
      </c>
      <c r="H63" s="143"/>
    </row>
    <row r="64" spans="2:8" s="20" customFormat="1" ht="93" customHeight="1" x14ac:dyDescent="0.2">
      <c r="B64" s="102"/>
      <c r="C64" s="140"/>
      <c r="D64" s="141"/>
      <c r="E64" s="141"/>
      <c r="F64" s="141"/>
      <c r="G64" s="106"/>
      <c r="H64" s="144"/>
    </row>
    <row r="65" spans="2:8" x14ac:dyDescent="0.2">
      <c r="B65" s="43" t="s">
        <v>61</v>
      </c>
      <c r="C65" s="51">
        <v>5378205611.25</v>
      </c>
      <c r="D65" s="51">
        <v>3925146950.3000002</v>
      </c>
      <c r="E65" s="51">
        <v>3561732928.54</v>
      </c>
      <c r="F65" s="53">
        <v>3218364837.9899998</v>
      </c>
      <c r="G65" s="134">
        <v>0</v>
      </c>
      <c r="H65" s="136"/>
    </row>
    <row r="66" spans="2:8" x14ac:dyDescent="0.2">
      <c r="B66" s="29" t="s">
        <v>62</v>
      </c>
      <c r="C66" s="50">
        <v>3818845172.1900001</v>
      </c>
      <c r="D66" s="50">
        <v>2660615168.7600002</v>
      </c>
      <c r="E66" s="50">
        <v>2660615168.7600002</v>
      </c>
      <c r="F66" s="54">
        <v>2343278869.6599998</v>
      </c>
      <c r="G66" s="93">
        <v>0</v>
      </c>
      <c r="H66" s="95"/>
    </row>
    <row r="67" spans="2:8" x14ac:dyDescent="0.2">
      <c r="B67" s="30" t="s">
        <v>63</v>
      </c>
      <c r="C67" s="49">
        <v>1109175398.5899999</v>
      </c>
      <c r="D67" s="49">
        <v>786649444.14999998</v>
      </c>
      <c r="E67" s="49">
        <v>786649444.14999998</v>
      </c>
      <c r="F67" s="46">
        <v>691112843.05999994</v>
      </c>
      <c r="G67" s="93">
        <v>0</v>
      </c>
      <c r="H67" s="95"/>
    </row>
    <row r="68" spans="2:8" x14ac:dyDescent="0.2">
      <c r="B68" s="30" t="s">
        <v>64</v>
      </c>
      <c r="C68" s="49">
        <v>2455140776.1300001</v>
      </c>
      <c r="D68" s="49">
        <v>1696497284.47</v>
      </c>
      <c r="E68" s="49">
        <v>1696497284.47</v>
      </c>
      <c r="F68" s="46">
        <v>1500357893.7</v>
      </c>
      <c r="G68" s="93">
        <v>0</v>
      </c>
      <c r="H68" s="95"/>
    </row>
    <row r="69" spans="2:8" x14ac:dyDescent="0.2">
      <c r="B69" s="30" t="s">
        <v>65</v>
      </c>
      <c r="C69" s="49">
        <v>119689437.73</v>
      </c>
      <c r="D69" s="49">
        <v>81073312.659999996</v>
      </c>
      <c r="E69" s="49">
        <v>81073312.659999996</v>
      </c>
      <c r="F69" s="46">
        <v>66988683.609999999</v>
      </c>
      <c r="G69" s="93">
        <v>0</v>
      </c>
      <c r="H69" s="95"/>
    </row>
    <row r="70" spans="2:8" x14ac:dyDescent="0.2">
      <c r="B70" s="30" t="s">
        <v>66</v>
      </c>
      <c r="C70" s="49">
        <v>134839559.74000001</v>
      </c>
      <c r="D70" s="49">
        <v>96395127.480000004</v>
      </c>
      <c r="E70" s="49">
        <v>96395127.480000004</v>
      </c>
      <c r="F70" s="46">
        <v>84819449.290000007</v>
      </c>
      <c r="G70" s="93">
        <v>0</v>
      </c>
      <c r="H70" s="95"/>
    </row>
    <row r="71" spans="2:8" x14ac:dyDescent="0.2">
      <c r="B71" s="30" t="s">
        <v>67</v>
      </c>
      <c r="C71" s="49">
        <v>0</v>
      </c>
      <c r="D71" s="49">
        <v>0</v>
      </c>
      <c r="E71" s="49">
        <v>0</v>
      </c>
      <c r="F71" s="46">
        <v>0</v>
      </c>
      <c r="G71" s="93">
        <v>0</v>
      </c>
      <c r="H71" s="95"/>
    </row>
    <row r="72" spans="2:8" x14ac:dyDescent="0.2">
      <c r="B72" s="29" t="s">
        <v>68</v>
      </c>
      <c r="C72" s="50">
        <v>1559360439.0599999</v>
      </c>
      <c r="D72" s="50">
        <v>1264531781.54</v>
      </c>
      <c r="E72" s="50">
        <v>901117759.77999997</v>
      </c>
      <c r="F72" s="54">
        <v>875085968.33000004</v>
      </c>
      <c r="G72" s="93">
        <v>0</v>
      </c>
      <c r="H72" s="95"/>
    </row>
    <row r="73" spans="2:8" x14ac:dyDescent="0.2">
      <c r="B73" s="30" t="s">
        <v>69</v>
      </c>
      <c r="C73" s="49">
        <v>680724351.66999996</v>
      </c>
      <c r="D73" s="49">
        <v>577381476.14999998</v>
      </c>
      <c r="E73" s="49">
        <v>431917985.24000001</v>
      </c>
      <c r="F73" s="46">
        <v>423989108.75999999</v>
      </c>
      <c r="G73" s="93">
        <v>0</v>
      </c>
      <c r="H73" s="95"/>
    </row>
    <row r="74" spans="2:8" x14ac:dyDescent="0.2">
      <c r="B74" s="30" t="s">
        <v>70</v>
      </c>
      <c r="C74" s="49">
        <v>771613497.98000002</v>
      </c>
      <c r="D74" s="49">
        <v>598911567.05999994</v>
      </c>
      <c r="E74" s="49">
        <v>412134730.14999998</v>
      </c>
      <c r="F74" s="46">
        <v>398182743.66000003</v>
      </c>
      <c r="G74" s="93">
        <v>0</v>
      </c>
      <c r="H74" s="95"/>
    </row>
    <row r="75" spans="2:8" x14ac:dyDescent="0.2">
      <c r="B75" s="30" t="s">
        <v>71</v>
      </c>
      <c r="C75" s="49">
        <v>20757805.809999999</v>
      </c>
      <c r="D75" s="49">
        <v>15632046.52</v>
      </c>
      <c r="E75" s="49">
        <v>10097324.6</v>
      </c>
      <c r="F75" s="46">
        <v>9763795.9000000004</v>
      </c>
      <c r="G75" s="93">
        <v>0</v>
      </c>
      <c r="H75" s="95"/>
    </row>
    <row r="76" spans="2:8" x14ac:dyDescent="0.2">
      <c r="B76" s="30" t="s">
        <v>72</v>
      </c>
      <c r="C76" s="49">
        <v>86264783.590000004</v>
      </c>
      <c r="D76" s="49">
        <v>72606691.810000002</v>
      </c>
      <c r="E76" s="49">
        <v>46967719.789999999</v>
      </c>
      <c r="F76" s="46">
        <v>43150320.009999998</v>
      </c>
      <c r="G76" s="93">
        <v>0</v>
      </c>
      <c r="H76" s="95"/>
    </row>
    <row r="77" spans="2:8" x14ac:dyDescent="0.2">
      <c r="B77" s="30" t="s">
        <v>73</v>
      </c>
      <c r="C77" s="49">
        <v>0</v>
      </c>
      <c r="D77" s="49">
        <v>0</v>
      </c>
      <c r="E77" s="49">
        <v>0</v>
      </c>
      <c r="F77" s="46">
        <v>0</v>
      </c>
      <c r="G77" s="93">
        <v>0</v>
      </c>
      <c r="H77" s="95"/>
    </row>
    <row r="78" spans="2:8" x14ac:dyDescent="0.2">
      <c r="B78" s="30" t="s">
        <v>74</v>
      </c>
      <c r="C78" s="49">
        <v>0</v>
      </c>
      <c r="D78" s="49">
        <v>0</v>
      </c>
      <c r="E78" s="49">
        <v>0</v>
      </c>
      <c r="F78" s="46">
        <v>0</v>
      </c>
      <c r="G78" s="93">
        <v>0</v>
      </c>
      <c r="H78" s="95"/>
    </row>
    <row r="79" spans="2:8" x14ac:dyDescent="0.2">
      <c r="B79" s="35" t="s">
        <v>75</v>
      </c>
      <c r="C79" s="52">
        <v>0</v>
      </c>
      <c r="D79" s="52">
        <v>0</v>
      </c>
      <c r="E79" s="52">
        <v>0</v>
      </c>
      <c r="F79" s="55">
        <v>0</v>
      </c>
      <c r="G79" s="122">
        <v>0</v>
      </c>
      <c r="H79" s="124"/>
    </row>
    <row r="81" spans="2:8" x14ac:dyDescent="0.2">
      <c r="B81" s="98" t="s">
        <v>76</v>
      </c>
      <c r="C81" s="99"/>
      <c r="D81" s="99"/>
      <c r="E81" s="99"/>
      <c r="F81" s="99"/>
      <c r="G81" s="99"/>
      <c r="H81" s="100"/>
    </row>
    <row r="82" spans="2:8" ht="41.25" customHeight="1" x14ac:dyDescent="0.2">
      <c r="B82" s="101" t="s">
        <v>77</v>
      </c>
      <c r="C82" s="145" t="s">
        <v>57</v>
      </c>
      <c r="D82" s="145" t="s">
        <v>58</v>
      </c>
      <c r="E82" s="145" t="s">
        <v>59</v>
      </c>
      <c r="F82" s="145" t="s">
        <v>60</v>
      </c>
      <c r="G82" s="145" t="s">
        <v>194</v>
      </c>
      <c r="H82" s="146" t="s">
        <v>195</v>
      </c>
    </row>
    <row r="83" spans="2:8" ht="41.25" customHeight="1" x14ac:dyDescent="0.2">
      <c r="B83" s="102"/>
      <c r="C83" s="140"/>
      <c r="D83" s="140"/>
      <c r="E83" s="140"/>
      <c r="F83" s="140"/>
      <c r="G83" s="140"/>
      <c r="H83" s="147"/>
    </row>
    <row r="84" spans="2:8" ht="25.5" x14ac:dyDescent="0.2">
      <c r="B84" s="43" t="s">
        <v>78</v>
      </c>
      <c r="C84" s="51">
        <v>3903385135.2199998</v>
      </c>
      <c r="D84" s="51">
        <v>3539971113.46</v>
      </c>
      <c r="E84" s="51">
        <v>3196603022.9099998</v>
      </c>
      <c r="F84" s="51">
        <v>0</v>
      </c>
      <c r="G84" s="51">
        <v>0</v>
      </c>
      <c r="H84" s="57">
        <v>0</v>
      </c>
    </row>
    <row r="85" spans="2:8" x14ac:dyDescent="0.2">
      <c r="B85" s="30" t="s">
        <v>79</v>
      </c>
      <c r="C85" s="49">
        <v>3899003584.3800001</v>
      </c>
      <c r="D85" s="49">
        <v>3535720567.0300002</v>
      </c>
      <c r="E85" s="49">
        <v>3192352476.48</v>
      </c>
      <c r="F85" s="49">
        <v>0</v>
      </c>
      <c r="G85" s="49">
        <v>0</v>
      </c>
      <c r="H85" s="49">
        <v>0</v>
      </c>
    </row>
    <row r="86" spans="2:8" x14ac:dyDescent="0.2">
      <c r="B86" s="30" t="s">
        <v>80</v>
      </c>
      <c r="C86" s="49">
        <v>4369247.24</v>
      </c>
      <c r="D86" s="49">
        <v>4238242.83</v>
      </c>
      <c r="E86" s="49">
        <v>4238242.83</v>
      </c>
      <c r="F86" s="49">
        <v>0</v>
      </c>
      <c r="G86" s="49">
        <v>0</v>
      </c>
      <c r="H86" s="49">
        <v>54813006.420000002</v>
      </c>
    </row>
    <row r="87" spans="2:8" x14ac:dyDescent="0.2">
      <c r="B87" s="30" t="s">
        <v>81</v>
      </c>
      <c r="C87" s="49">
        <v>0</v>
      </c>
      <c r="D87" s="49">
        <v>0</v>
      </c>
      <c r="E87" s="49">
        <v>0</v>
      </c>
      <c r="F87" s="49"/>
      <c r="G87" s="49">
        <v>0</v>
      </c>
      <c r="H87" s="49">
        <v>0</v>
      </c>
    </row>
    <row r="88" spans="2:8" x14ac:dyDescent="0.2">
      <c r="B88" s="30" t="s">
        <v>82</v>
      </c>
      <c r="C88" s="49">
        <v>12303.6</v>
      </c>
      <c r="D88" s="49">
        <v>12303.6</v>
      </c>
      <c r="E88" s="49">
        <v>12303.6</v>
      </c>
      <c r="F88" s="49"/>
      <c r="G88" s="49">
        <v>0</v>
      </c>
      <c r="H88" s="49">
        <v>0</v>
      </c>
    </row>
    <row r="89" spans="2:8" x14ac:dyDescent="0.2">
      <c r="B89" s="30" t="s">
        <v>83</v>
      </c>
      <c r="C89" s="56"/>
      <c r="D89" s="56"/>
      <c r="E89" s="56"/>
      <c r="F89" s="56"/>
      <c r="G89" s="58"/>
      <c r="H89" s="58"/>
    </row>
    <row r="90" spans="2:8" x14ac:dyDescent="0.2">
      <c r="B90" s="30" t="s">
        <v>84</v>
      </c>
      <c r="C90" s="49">
        <v>2650973571.9699998</v>
      </c>
      <c r="D90" s="49">
        <v>2650973571.9699998</v>
      </c>
      <c r="E90" s="49">
        <v>2333637272.8699999</v>
      </c>
      <c r="F90" s="49">
        <v>0</v>
      </c>
      <c r="G90" s="49">
        <v>0</v>
      </c>
      <c r="H90" s="49">
        <v>0</v>
      </c>
    </row>
    <row r="91" spans="2:8" x14ac:dyDescent="0.2">
      <c r="B91" s="29" t="s">
        <v>85</v>
      </c>
      <c r="C91" s="50">
        <v>84950742.299999997</v>
      </c>
      <c r="D91" s="50">
        <v>24887185.77</v>
      </c>
      <c r="E91" s="50">
        <v>22175206.760000002</v>
      </c>
      <c r="F91" s="50">
        <v>0</v>
      </c>
      <c r="G91" s="50">
        <v>0</v>
      </c>
      <c r="H91" s="60"/>
    </row>
    <row r="92" spans="2:8" ht="25.5" x14ac:dyDescent="0.2">
      <c r="B92" s="29" t="s">
        <v>86</v>
      </c>
      <c r="C92" s="50">
        <v>0</v>
      </c>
      <c r="D92" s="50">
        <v>0</v>
      </c>
      <c r="E92" s="50">
        <v>0</v>
      </c>
      <c r="F92" s="50">
        <v>0</v>
      </c>
      <c r="G92" s="50">
        <v>0</v>
      </c>
      <c r="H92" s="60"/>
    </row>
    <row r="93" spans="2:8" ht="25.5" x14ac:dyDescent="0.2">
      <c r="B93" s="31" t="s">
        <v>87</v>
      </c>
      <c r="C93" s="59">
        <v>0</v>
      </c>
      <c r="D93" s="59">
        <v>0</v>
      </c>
      <c r="E93" s="59">
        <v>0</v>
      </c>
      <c r="F93" s="59">
        <v>0</v>
      </c>
      <c r="G93" s="59">
        <v>0</v>
      </c>
      <c r="H93" s="61"/>
    </row>
    <row r="95" spans="2:8" ht="39.75" customHeight="1" x14ac:dyDescent="0.2">
      <c r="B95" s="138" t="s">
        <v>196</v>
      </c>
      <c r="C95" s="142" t="s">
        <v>197</v>
      </c>
      <c r="D95" s="148"/>
      <c r="E95" s="139" t="s">
        <v>88</v>
      </c>
      <c r="F95" s="139" t="s">
        <v>89</v>
      </c>
      <c r="G95" s="142" t="s">
        <v>198</v>
      </c>
      <c r="H95" s="143"/>
    </row>
    <row r="96" spans="2:8" ht="30" customHeight="1" x14ac:dyDescent="0.2">
      <c r="B96" s="102"/>
      <c r="C96" s="106"/>
      <c r="D96" s="108"/>
      <c r="E96" s="141"/>
      <c r="F96" s="140"/>
      <c r="G96" s="110"/>
      <c r="H96" s="112"/>
    </row>
    <row r="97" spans="2:8" x14ac:dyDescent="0.2">
      <c r="B97" s="63" t="s">
        <v>90</v>
      </c>
      <c r="C97" s="65"/>
      <c r="D97" s="64"/>
      <c r="E97" s="66"/>
      <c r="F97" s="67"/>
      <c r="G97" s="66"/>
      <c r="H97" s="62"/>
    </row>
    <row r="98" spans="2:8" ht="25.5" x14ac:dyDescent="0.2">
      <c r="B98" s="30" t="s">
        <v>91</v>
      </c>
      <c r="C98" s="93">
        <v>2555144207.9499998</v>
      </c>
      <c r="D98" s="95"/>
      <c r="E98" s="46">
        <v>2650973571.9699998</v>
      </c>
      <c r="F98" s="49">
        <v>2650973571.9699998</v>
      </c>
      <c r="G98" s="94">
        <v>72.63</v>
      </c>
      <c r="H98" s="94"/>
    </row>
    <row r="99" spans="2:8" ht="14.25" x14ac:dyDescent="0.2">
      <c r="B99" s="30" t="s">
        <v>192</v>
      </c>
      <c r="C99" s="93">
        <v>146057454.84999999</v>
      </c>
      <c r="D99" s="95"/>
      <c r="E99" s="46">
        <v>24887185.77</v>
      </c>
      <c r="F99" s="49">
        <v>24887185.77</v>
      </c>
      <c r="G99" s="94">
        <v>0.68</v>
      </c>
      <c r="H99" s="94"/>
    </row>
    <row r="100" spans="2:8" ht="25.5" x14ac:dyDescent="0.2">
      <c r="B100" s="30" t="s">
        <v>92</v>
      </c>
      <c r="C100" s="93">
        <v>0</v>
      </c>
      <c r="D100" s="95"/>
      <c r="E100" s="46">
        <v>0</v>
      </c>
      <c r="F100" s="49">
        <v>0</v>
      </c>
      <c r="G100" s="94">
        <v>0</v>
      </c>
      <c r="H100" s="94"/>
    </row>
    <row r="101" spans="2:8" ht="25.5" x14ac:dyDescent="0.2">
      <c r="B101" s="35" t="s">
        <v>93</v>
      </c>
      <c r="C101" s="122">
        <v>0</v>
      </c>
      <c r="D101" s="124"/>
      <c r="E101" s="46">
        <v>0</v>
      </c>
      <c r="F101" s="52">
        <v>0</v>
      </c>
      <c r="G101" s="94">
        <v>0</v>
      </c>
      <c r="H101" s="94"/>
    </row>
    <row r="102" spans="2:8" ht="12.75" hidden="1" customHeight="1" x14ac:dyDescent="0.2">
      <c r="B102" s="22" t="s">
        <v>93</v>
      </c>
      <c r="C102" s="22"/>
      <c r="D102" s="22"/>
      <c r="E102" s="22"/>
      <c r="F102" s="22"/>
      <c r="G102" s="22"/>
      <c r="H102" s="22"/>
    </row>
    <row r="103" spans="2:8" ht="42" customHeight="1" x14ac:dyDescent="0.2">
      <c r="B103" s="138" t="s">
        <v>199</v>
      </c>
      <c r="C103" s="149" t="s">
        <v>94</v>
      </c>
      <c r="D103" s="149" t="s">
        <v>95</v>
      </c>
      <c r="E103" s="149" t="s">
        <v>96</v>
      </c>
      <c r="F103" s="149" t="s">
        <v>97</v>
      </c>
      <c r="G103" s="156" t="s">
        <v>98</v>
      </c>
      <c r="H103" s="157"/>
    </row>
    <row r="104" spans="2:8" ht="42" customHeight="1" x14ac:dyDescent="0.2">
      <c r="B104" s="154"/>
      <c r="C104" s="155"/>
      <c r="D104" s="155"/>
      <c r="E104" s="155"/>
      <c r="F104" s="155"/>
      <c r="G104" s="158"/>
      <c r="H104" s="159"/>
    </row>
    <row r="105" spans="2:8" x14ac:dyDescent="0.2">
      <c r="B105" s="9" t="s">
        <v>99</v>
      </c>
      <c r="C105" s="49">
        <v>365143637.12</v>
      </c>
      <c r="D105" s="49">
        <v>111465257.79000001</v>
      </c>
      <c r="E105" s="49">
        <v>111465257.79000001</v>
      </c>
      <c r="F105" s="49">
        <v>0</v>
      </c>
      <c r="G105" s="151">
        <f>ROUND(E105/F34*100,2)</f>
        <v>3.05</v>
      </c>
      <c r="H105" s="152"/>
    </row>
    <row r="106" spans="2:8" ht="12.75" hidden="1" customHeight="1" x14ac:dyDescent="0.2">
      <c r="B106" s="22"/>
      <c r="C106" s="22"/>
      <c r="D106" s="22"/>
      <c r="E106" s="22"/>
      <c r="F106" s="22"/>
      <c r="G106" s="22"/>
      <c r="H106" s="22"/>
    </row>
    <row r="107" spans="2:8" ht="33.75" customHeight="1" x14ac:dyDescent="0.2">
      <c r="B107" s="138" t="s">
        <v>205</v>
      </c>
      <c r="C107" s="149" t="s">
        <v>100</v>
      </c>
      <c r="D107" s="149" t="s">
        <v>101</v>
      </c>
      <c r="E107" s="149" t="s">
        <v>102</v>
      </c>
      <c r="F107" s="149" t="s">
        <v>103</v>
      </c>
      <c r="G107" s="149" t="s">
        <v>104</v>
      </c>
      <c r="H107" s="150" t="s">
        <v>105</v>
      </c>
    </row>
    <row r="108" spans="2:8" ht="33.75" customHeight="1" x14ac:dyDescent="0.2">
      <c r="B108" s="153"/>
      <c r="C108" s="140"/>
      <c r="D108" s="140"/>
      <c r="E108" s="140"/>
      <c r="F108" s="140"/>
      <c r="G108" s="140"/>
      <c r="H108" s="147"/>
    </row>
    <row r="109" spans="2:8" ht="33.75" customHeight="1" x14ac:dyDescent="0.2">
      <c r="B109" s="102"/>
      <c r="C109" s="140"/>
      <c r="D109" s="140"/>
      <c r="E109" s="140"/>
      <c r="F109" s="140"/>
      <c r="G109" s="140"/>
      <c r="H109" s="147"/>
    </row>
    <row r="110" spans="2:8" x14ac:dyDescent="0.2">
      <c r="B110" s="68" t="s">
        <v>106</v>
      </c>
      <c r="C110" s="69">
        <v>507425939.94</v>
      </c>
      <c r="D110" s="69">
        <v>21762010.68</v>
      </c>
      <c r="E110" s="69">
        <v>21761815.079999998</v>
      </c>
      <c r="F110" s="69">
        <v>0</v>
      </c>
      <c r="G110" s="69">
        <v>195.23</v>
      </c>
      <c r="H110" s="69">
        <f>G110</f>
        <v>195.23</v>
      </c>
    </row>
    <row r="111" spans="2:8" hidden="1" x14ac:dyDescent="0.2">
      <c r="B111" s="5" t="s">
        <v>107</v>
      </c>
      <c r="C111" s="6">
        <v>497606675.56999999</v>
      </c>
      <c r="D111" s="7">
        <v>0</v>
      </c>
      <c r="E111" s="7">
        <v>0</v>
      </c>
      <c r="F111" s="6">
        <v>0</v>
      </c>
      <c r="G111" s="7">
        <v>0</v>
      </c>
      <c r="H111" s="23">
        <v>0</v>
      </c>
    </row>
    <row r="112" spans="2:8" ht="25.5" hidden="1" x14ac:dyDescent="0.2">
      <c r="B112" s="9" t="s">
        <v>108</v>
      </c>
      <c r="C112" s="21">
        <v>9819264.3699999992</v>
      </c>
      <c r="D112" s="10">
        <v>0</v>
      </c>
      <c r="E112" s="10">
        <v>0</v>
      </c>
      <c r="F112" s="21">
        <v>0</v>
      </c>
      <c r="G112" s="10">
        <v>0</v>
      </c>
      <c r="H112" s="24">
        <v>0</v>
      </c>
    </row>
    <row r="113" spans="2:12" x14ac:dyDescent="0.2">
      <c r="B113" s="3"/>
      <c r="C113" s="25"/>
      <c r="D113" s="8"/>
      <c r="E113" s="8"/>
      <c r="F113" s="25"/>
      <c r="G113" s="8"/>
      <c r="H113" s="26" t="s">
        <v>109</v>
      </c>
    </row>
    <row r="114" spans="2:12" x14ac:dyDescent="0.2">
      <c r="H114" s="27" t="s">
        <v>54</v>
      </c>
    </row>
    <row r="115" spans="2:12" ht="12.75" customHeight="1" x14ac:dyDescent="0.2">
      <c r="B115" s="98" t="s">
        <v>110</v>
      </c>
      <c r="C115" s="99"/>
      <c r="D115" s="99"/>
      <c r="E115" s="99"/>
      <c r="F115" s="99"/>
      <c r="G115" s="99"/>
      <c r="H115" s="100"/>
    </row>
    <row r="116" spans="2:12" ht="27.75" customHeight="1" x14ac:dyDescent="0.2">
      <c r="B116" s="160" t="s">
        <v>111</v>
      </c>
      <c r="C116" s="161" t="s">
        <v>56</v>
      </c>
      <c r="D116" s="161" t="s">
        <v>57</v>
      </c>
      <c r="E116" s="161" t="s">
        <v>58</v>
      </c>
      <c r="F116" s="161" t="s">
        <v>59</v>
      </c>
      <c r="G116" s="162" t="s">
        <v>60</v>
      </c>
      <c r="H116" s="163"/>
    </row>
    <row r="117" spans="2:12" ht="30" customHeight="1" x14ac:dyDescent="0.2">
      <c r="B117" s="154"/>
      <c r="C117" s="155"/>
      <c r="D117" s="155"/>
      <c r="E117" s="155"/>
      <c r="F117" s="155"/>
      <c r="G117" s="106"/>
      <c r="H117" s="144"/>
    </row>
    <row r="118" spans="2:12" ht="25.5" x14ac:dyDescent="0.2">
      <c r="B118" s="29" t="s">
        <v>112</v>
      </c>
      <c r="C118" s="51">
        <v>5170893265.3500004</v>
      </c>
      <c r="D118" s="51">
        <v>4024857058.5799999</v>
      </c>
      <c r="E118" s="51">
        <v>2831443130.3499999</v>
      </c>
      <c r="F118" s="53">
        <v>2757231403.4699998</v>
      </c>
      <c r="G118" s="119">
        <v>0</v>
      </c>
      <c r="H118" s="121"/>
    </row>
    <row r="119" spans="2:12" x14ac:dyDescent="0.2">
      <c r="B119" s="30" t="s">
        <v>113</v>
      </c>
      <c r="C119" s="49">
        <v>1399242767.24</v>
      </c>
      <c r="D119" s="49">
        <v>1104892133.9100001</v>
      </c>
      <c r="E119" s="49">
        <v>777553175.13999999</v>
      </c>
      <c r="F119" s="46">
        <v>758340398.47000003</v>
      </c>
      <c r="G119" s="93">
        <v>0</v>
      </c>
      <c r="H119" s="95"/>
    </row>
    <row r="120" spans="2:12" x14ac:dyDescent="0.2">
      <c r="B120" s="30" t="s">
        <v>114</v>
      </c>
      <c r="C120" s="49">
        <v>3462035671.9400001</v>
      </c>
      <c r="D120" s="49">
        <v>2737116803.5799999</v>
      </c>
      <c r="E120" s="49">
        <v>1921293084.4000001</v>
      </c>
      <c r="F120" s="46">
        <v>1869902828.8099999</v>
      </c>
      <c r="G120" s="93">
        <v>0</v>
      </c>
      <c r="H120" s="95"/>
    </row>
    <row r="121" spans="2:12" x14ac:dyDescent="0.2">
      <c r="B121" s="30" t="s">
        <v>115</v>
      </c>
      <c r="C121" s="49">
        <v>140844619.69999999</v>
      </c>
      <c r="D121" s="49">
        <v>88779459.629999995</v>
      </c>
      <c r="E121" s="49">
        <v>64175561.240000002</v>
      </c>
      <c r="F121" s="46">
        <v>62528165.810000002</v>
      </c>
      <c r="G121" s="93">
        <v>0</v>
      </c>
      <c r="H121" s="95"/>
    </row>
    <row r="122" spans="2:12" x14ac:dyDescent="0.2">
      <c r="B122" s="30" t="s">
        <v>116</v>
      </c>
      <c r="C122" s="49">
        <v>168769838.44</v>
      </c>
      <c r="D122" s="49">
        <v>94068661.459999993</v>
      </c>
      <c r="E122" s="49">
        <v>68421309.569999993</v>
      </c>
      <c r="F122" s="46">
        <v>66460010.390000001</v>
      </c>
      <c r="G122" s="93">
        <v>0</v>
      </c>
      <c r="H122" s="95"/>
    </row>
    <row r="123" spans="2:12" x14ac:dyDescent="0.2">
      <c r="B123" s="30" t="s">
        <v>117</v>
      </c>
      <c r="C123" s="49">
        <v>0</v>
      </c>
      <c r="D123" s="49">
        <v>0</v>
      </c>
      <c r="E123" s="49">
        <v>0</v>
      </c>
      <c r="F123" s="46">
        <v>0</v>
      </c>
      <c r="G123" s="93">
        <v>0</v>
      </c>
      <c r="H123" s="95"/>
    </row>
    <row r="124" spans="2:12" ht="18" customHeight="1" x14ac:dyDescent="0.2">
      <c r="B124" s="30" t="s">
        <v>118</v>
      </c>
      <c r="C124" s="49">
        <v>0</v>
      </c>
      <c r="D124" s="49">
        <v>0</v>
      </c>
      <c r="E124" s="49">
        <v>0</v>
      </c>
      <c r="F124" s="46">
        <v>0</v>
      </c>
      <c r="G124" s="93">
        <v>0</v>
      </c>
      <c r="H124" s="95"/>
    </row>
    <row r="125" spans="2:12" x14ac:dyDescent="0.2">
      <c r="B125" s="35" t="s">
        <v>119</v>
      </c>
      <c r="C125" s="52">
        <v>368.03</v>
      </c>
      <c r="D125" s="52">
        <v>0</v>
      </c>
      <c r="E125" s="52">
        <v>0</v>
      </c>
      <c r="F125" s="55">
        <v>0</v>
      </c>
      <c r="G125" s="122">
        <v>0</v>
      </c>
      <c r="H125" s="124"/>
    </row>
    <row r="127" spans="2:12" ht="12.75" customHeight="1" x14ac:dyDescent="0.2">
      <c r="B127" s="98" t="s">
        <v>120</v>
      </c>
      <c r="C127" s="99"/>
      <c r="D127" s="99"/>
      <c r="E127" s="99"/>
      <c r="F127" s="99"/>
      <c r="G127" s="99"/>
      <c r="H127" s="100"/>
    </row>
    <row r="128" spans="2:12" ht="24" customHeight="1" x14ac:dyDescent="0.2">
      <c r="B128" s="160" t="s">
        <v>200</v>
      </c>
      <c r="C128" s="161" t="s">
        <v>56</v>
      </c>
      <c r="D128" s="161" t="s">
        <v>57</v>
      </c>
      <c r="E128" s="161" t="s">
        <v>58</v>
      </c>
      <c r="F128" s="161" t="s">
        <v>59</v>
      </c>
      <c r="G128" s="162" t="s">
        <v>60</v>
      </c>
      <c r="H128" s="163"/>
      <c r="K128" s="90"/>
      <c r="L128" s="92"/>
    </row>
    <row r="129" spans="2:12" ht="33" customHeight="1" x14ac:dyDescent="0.2">
      <c r="B129" s="154"/>
      <c r="C129" s="155"/>
      <c r="D129" s="155"/>
      <c r="E129" s="155"/>
      <c r="F129" s="155"/>
      <c r="G129" s="158"/>
      <c r="H129" s="159"/>
      <c r="K129" s="90"/>
      <c r="L129" s="92"/>
    </row>
    <row r="130" spans="2:12" ht="25.5" x14ac:dyDescent="0.2">
      <c r="B130" s="28" t="s">
        <v>121</v>
      </c>
      <c r="C130" s="51">
        <v>10549098876.6</v>
      </c>
      <c r="D130" s="51">
        <v>7950004008.8800001</v>
      </c>
      <c r="E130" s="51">
        <v>6393176058.8900003</v>
      </c>
      <c r="F130" s="51">
        <v>5975596241.46</v>
      </c>
      <c r="G130" s="119">
        <v>0</v>
      </c>
      <c r="H130" s="121"/>
      <c r="K130" s="93"/>
      <c r="L130" s="95"/>
    </row>
    <row r="131" spans="2:12" x14ac:dyDescent="0.2">
      <c r="B131" s="29" t="s">
        <v>122</v>
      </c>
      <c r="C131" s="50">
        <v>3189142517.5</v>
      </c>
      <c r="D131" s="50">
        <v>2468923054.21</v>
      </c>
      <c r="E131" s="50">
        <v>1996120604.52</v>
      </c>
      <c r="F131" s="50">
        <v>1873442350.29</v>
      </c>
      <c r="G131" s="90">
        <v>0</v>
      </c>
      <c r="H131" s="92"/>
      <c r="K131" s="93"/>
      <c r="L131" s="95"/>
    </row>
    <row r="132" spans="2:12" x14ac:dyDescent="0.2">
      <c r="B132" s="30" t="s">
        <v>123</v>
      </c>
      <c r="C132" s="49">
        <v>1668026175.6400001</v>
      </c>
      <c r="D132" s="49">
        <v>1291330938.4300001</v>
      </c>
      <c r="E132" s="49">
        <v>1044035994.73</v>
      </c>
      <c r="F132" s="49">
        <v>979871788.01999998</v>
      </c>
      <c r="G132" s="93">
        <v>0</v>
      </c>
      <c r="H132" s="95"/>
      <c r="K132" s="90"/>
      <c r="L132" s="92"/>
    </row>
    <row r="133" spans="2:12" x14ac:dyDescent="0.2">
      <c r="B133" s="30" t="s">
        <v>124</v>
      </c>
      <c r="C133" s="49">
        <v>1521116341.8599999</v>
      </c>
      <c r="D133" s="49">
        <v>1177592115.78</v>
      </c>
      <c r="E133" s="49">
        <v>952084609.78999996</v>
      </c>
      <c r="F133" s="49">
        <v>893570562.26999998</v>
      </c>
      <c r="G133" s="93">
        <v>0</v>
      </c>
      <c r="H133" s="95"/>
    </row>
    <row r="134" spans="2:12" x14ac:dyDescent="0.2">
      <c r="B134" s="31" t="s">
        <v>125</v>
      </c>
      <c r="C134" s="59">
        <v>7359956359.1000004</v>
      </c>
      <c r="D134" s="59">
        <v>5481080954.6700001</v>
      </c>
      <c r="E134" s="59">
        <v>4397055454.3699999</v>
      </c>
      <c r="F134" s="59">
        <v>4102153891.1700001</v>
      </c>
      <c r="G134" s="168">
        <v>0</v>
      </c>
      <c r="H134" s="169"/>
    </row>
    <row r="136" spans="2:12" ht="23.25" customHeight="1" x14ac:dyDescent="0.2">
      <c r="B136" s="170" t="s">
        <v>126</v>
      </c>
      <c r="C136" s="171"/>
      <c r="D136" s="171"/>
      <c r="E136" s="171"/>
      <c r="F136" s="172"/>
      <c r="G136" s="131" t="s">
        <v>48</v>
      </c>
      <c r="H136" s="133"/>
    </row>
    <row r="137" spans="2:12" x14ac:dyDescent="0.2">
      <c r="B137" s="164" t="s">
        <v>127</v>
      </c>
      <c r="C137" s="165"/>
      <c r="D137" s="165"/>
      <c r="E137" s="165"/>
      <c r="F137" s="165"/>
      <c r="G137" s="134">
        <v>2831443130.3499999</v>
      </c>
      <c r="H137" s="136"/>
    </row>
    <row r="138" spans="2:12" x14ac:dyDescent="0.2">
      <c r="B138" s="166" t="s">
        <v>128</v>
      </c>
      <c r="C138" s="167"/>
      <c r="D138" s="167"/>
      <c r="E138" s="167"/>
      <c r="F138" s="167"/>
      <c r="G138" s="93">
        <v>766440363.30999994</v>
      </c>
      <c r="H138" s="95"/>
    </row>
    <row r="139" spans="2:12" ht="12.75" customHeight="1" x14ac:dyDescent="0.2">
      <c r="B139" s="166" t="s">
        <v>129</v>
      </c>
      <c r="C139" s="167"/>
      <c r="D139" s="167"/>
      <c r="E139" s="167"/>
      <c r="F139" s="167"/>
      <c r="G139" s="93">
        <v>0</v>
      </c>
      <c r="H139" s="95"/>
    </row>
    <row r="140" spans="2:12" ht="12.75" customHeight="1" x14ac:dyDescent="0.2">
      <c r="B140" s="166" t="s">
        <v>130</v>
      </c>
      <c r="C140" s="167"/>
      <c r="D140" s="167"/>
      <c r="E140" s="167"/>
      <c r="F140" s="167"/>
      <c r="G140" s="93">
        <v>195.23</v>
      </c>
      <c r="H140" s="95"/>
    </row>
    <row r="141" spans="2:12" ht="12.75" customHeight="1" x14ac:dyDescent="0.2">
      <c r="B141" s="166" t="s">
        <v>201</v>
      </c>
      <c r="C141" s="167"/>
      <c r="D141" s="167"/>
      <c r="E141" s="167"/>
      <c r="F141" s="167"/>
      <c r="G141" s="93">
        <v>0</v>
      </c>
      <c r="H141" s="95"/>
    </row>
    <row r="142" spans="2:12" ht="12.75" customHeight="1" x14ac:dyDescent="0.2">
      <c r="B142" s="179" t="s">
        <v>131</v>
      </c>
      <c r="C142" s="180"/>
      <c r="D142" s="180"/>
      <c r="E142" s="180"/>
      <c r="F142" s="180"/>
      <c r="G142" s="93">
        <v>23935828.920000002</v>
      </c>
      <c r="H142" s="95"/>
    </row>
    <row r="143" spans="2:12" x14ac:dyDescent="0.2">
      <c r="B143" s="173" t="s">
        <v>132</v>
      </c>
      <c r="C143" s="174"/>
      <c r="D143" s="174"/>
      <c r="E143" s="174"/>
      <c r="F143" s="174"/>
      <c r="G143" s="127">
        <v>3573947469.5100002</v>
      </c>
      <c r="H143" s="129"/>
    </row>
    <row r="145" spans="2:9" ht="25.5" x14ac:dyDescent="0.2">
      <c r="B145" s="170" t="s">
        <v>202</v>
      </c>
      <c r="C145" s="172"/>
      <c r="D145" s="131" t="s">
        <v>133</v>
      </c>
      <c r="E145" s="175"/>
      <c r="F145" s="71" t="s">
        <v>134</v>
      </c>
      <c r="G145" s="131" t="s">
        <v>135</v>
      </c>
      <c r="H145" s="133"/>
    </row>
    <row r="146" spans="2:9" x14ac:dyDescent="0.2">
      <c r="B146" s="176" t="s">
        <v>136</v>
      </c>
      <c r="C146" s="177"/>
      <c r="D146" s="151">
        <v>4194819949.2199998</v>
      </c>
      <c r="E146" s="178"/>
      <c r="F146" s="70">
        <v>3573947469.5100002</v>
      </c>
      <c r="G146" s="151">
        <v>21.3</v>
      </c>
      <c r="H146" s="152"/>
    </row>
    <row r="148" spans="2:9" ht="23.25" customHeight="1" x14ac:dyDescent="0.2">
      <c r="B148" s="138" t="s">
        <v>203</v>
      </c>
      <c r="C148" s="149" t="s">
        <v>137</v>
      </c>
      <c r="D148" s="149" t="s">
        <v>138</v>
      </c>
      <c r="E148" s="149" t="s">
        <v>139</v>
      </c>
      <c r="F148" s="149" t="s">
        <v>140</v>
      </c>
      <c r="G148" s="156" t="s">
        <v>141</v>
      </c>
      <c r="H148" s="157"/>
    </row>
    <row r="149" spans="2:9" ht="23.25" customHeight="1" x14ac:dyDescent="0.2">
      <c r="B149" s="102"/>
      <c r="C149" s="140"/>
      <c r="D149" s="140"/>
      <c r="E149" s="140"/>
      <c r="F149" s="140"/>
      <c r="G149" s="106"/>
      <c r="H149" s="144"/>
    </row>
    <row r="150" spans="2:9" s="72" customFormat="1" x14ac:dyDescent="0.2">
      <c r="B150" s="43" t="s">
        <v>142</v>
      </c>
      <c r="C150" s="51">
        <v>989725418.63</v>
      </c>
      <c r="D150" s="51">
        <v>482046693.41000003</v>
      </c>
      <c r="E150" s="51">
        <v>941636852.99000001</v>
      </c>
      <c r="F150" s="51">
        <v>40571147.109999999</v>
      </c>
      <c r="G150" s="120">
        <v>7517418.5300000003</v>
      </c>
      <c r="H150" s="121"/>
    </row>
    <row r="151" spans="2:9" x14ac:dyDescent="0.2">
      <c r="B151" s="30" t="s">
        <v>143</v>
      </c>
      <c r="C151" s="49">
        <v>584571157.46000004</v>
      </c>
      <c r="D151" s="49">
        <v>368578654.64999998</v>
      </c>
      <c r="E151" s="49">
        <v>560621034.94000006</v>
      </c>
      <c r="F151" s="49">
        <v>23935828.920000002</v>
      </c>
      <c r="G151" s="94">
        <v>14293.6</v>
      </c>
      <c r="H151" s="95"/>
    </row>
    <row r="152" spans="2:9" x14ac:dyDescent="0.2">
      <c r="B152" s="30" t="s">
        <v>144</v>
      </c>
      <c r="C152" s="49">
        <v>397592416.24000001</v>
      </c>
      <c r="D152" s="49">
        <v>106232083.68000001</v>
      </c>
      <c r="E152" s="49">
        <v>373779862.97000003</v>
      </c>
      <c r="F152" s="49">
        <v>16335959.09</v>
      </c>
      <c r="G152" s="94">
        <v>7476594.1799999997</v>
      </c>
      <c r="H152" s="95"/>
    </row>
    <row r="153" spans="2:9" ht="25.5" x14ac:dyDescent="0.2">
      <c r="B153" s="35" t="s">
        <v>145</v>
      </c>
      <c r="C153" s="52">
        <v>7561844.9299999997</v>
      </c>
      <c r="D153" s="52">
        <v>7235955.0800000001</v>
      </c>
      <c r="E153" s="52">
        <v>7235955.0800000001</v>
      </c>
      <c r="F153" s="52">
        <v>299359.09999999998</v>
      </c>
      <c r="G153" s="123">
        <v>26530.75</v>
      </c>
      <c r="H153" s="124"/>
    </row>
    <row r="155" spans="2:9" x14ac:dyDescent="0.2">
      <c r="B155" s="98" t="s">
        <v>146</v>
      </c>
      <c r="C155" s="99"/>
      <c r="D155" s="99"/>
      <c r="E155" s="99"/>
      <c r="F155" s="99"/>
      <c r="G155" s="99"/>
      <c r="H155" s="100"/>
    </row>
    <row r="156" spans="2:9" ht="24" customHeight="1" x14ac:dyDescent="0.2">
      <c r="B156" s="160" t="s">
        <v>147</v>
      </c>
      <c r="C156" s="162" t="s">
        <v>7</v>
      </c>
      <c r="D156" s="181"/>
      <c r="E156" s="182"/>
      <c r="F156" s="162" t="s">
        <v>8</v>
      </c>
      <c r="G156" s="181"/>
      <c r="H156" s="163"/>
    </row>
    <row r="157" spans="2:9" ht="24" customHeight="1" x14ac:dyDescent="0.2">
      <c r="B157" s="102"/>
      <c r="C157" s="106"/>
      <c r="D157" s="107"/>
      <c r="E157" s="108"/>
      <c r="F157" s="106"/>
      <c r="G157" s="107"/>
      <c r="H157" s="144"/>
    </row>
    <row r="158" spans="2:9" x14ac:dyDescent="0.2">
      <c r="B158" s="43" t="s">
        <v>148</v>
      </c>
      <c r="C158" s="119">
        <v>753052049</v>
      </c>
      <c r="D158" s="120"/>
      <c r="E158" s="121"/>
      <c r="F158" s="79"/>
      <c r="G158" s="80"/>
      <c r="H158" s="77">
        <v>443490483.66000003</v>
      </c>
      <c r="I158" s="48"/>
    </row>
    <row r="159" spans="2:9" ht="25.5" x14ac:dyDescent="0.2">
      <c r="B159" s="30" t="s">
        <v>149</v>
      </c>
      <c r="C159" s="93">
        <v>692755647</v>
      </c>
      <c r="D159" s="94"/>
      <c r="E159" s="95"/>
      <c r="F159" s="81"/>
      <c r="G159" s="32"/>
      <c r="H159" s="48">
        <v>391340182.20999998</v>
      </c>
    </row>
    <row r="160" spans="2:9" x14ac:dyDescent="0.2">
      <c r="B160" s="30" t="s">
        <v>150</v>
      </c>
      <c r="C160" s="93">
        <v>381199119</v>
      </c>
      <c r="D160" s="94"/>
      <c r="E160" s="95"/>
      <c r="F160" s="81"/>
      <c r="G160" s="32"/>
      <c r="H160" s="48">
        <v>266384937.16</v>
      </c>
    </row>
    <row r="161" spans="2:8" x14ac:dyDescent="0.2">
      <c r="B161" s="30" t="s">
        <v>151</v>
      </c>
      <c r="C161" s="93">
        <v>30174901</v>
      </c>
      <c r="D161" s="94"/>
      <c r="E161" s="95"/>
      <c r="F161" s="81"/>
      <c r="G161" s="32"/>
      <c r="H161" s="48">
        <v>6906799.7800000003</v>
      </c>
    </row>
    <row r="162" spans="2:8" x14ac:dyDescent="0.2">
      <c r="B162" s="30" t="s">
        <v>152</v>
      </c>
      <c r="C162" s="93">
        <v>128295116</v>
      </c>
      <c r="D162" s="94"/>
      <c r="E162" s="95"/>
      <c r="F162" s="81"/>
      <c r="G162" s="32"/>
      <c r="H162" s="48">
        <v>116073752.8</v>
      </c>
    </row>
    <row r="163" spans="2:8" x14ac:dyDescent="0.2">
      <c r="B163" s="30" t="s">
        <v>153</v>
      </c>
      <c r="C163" s="93">
        <v>0</v>
      </c>
      <c r="D163" s="94"/>
      <c r="E163" s="95"/>
      <c r="F163" s="82"/>
      <c r="G163" s="33"/>
      <c r="H163" s="48">
        <v>11918.5</v>
      </c>
    </row>
    <row r="164" spans="2:8" x14ac:dyDescent="0.2">
      <c r="B164" s="30" t="s">
        <v>154</v>
      </c>
      <c r="C164" s="93">
        <v>153086511</v>
      </c>
      <c r="D164" s="94"/>
      <c r="E164" s="95"/>
      <c r="F164" s="81"/>
      <c r="G164" s="32"/>
      <c r="H164" s="48">
        <v>1962773.97</v>
      </c>
    </row>
    <row r="165" spans="2:8" x14ac:dyDescent="0.2">
      <c r="B165" s="30" t="s">
        <v>155</v>
      </c>
      <c r="C165" s="93">
        <v>80000</v>
      </c>
      <c r="D165" s="94"/>
      <c r="E165" s="95"/>
      <c r="F165" s="81"/>
      <c r="G165" s="32"/>
      <c r="H165" s="48">
        <v>0</v>
      </c>
    </row>
    <row r="166" spans="2:8" x14ac:dyDescent="0.2">
      <c r="B166" s="30" t="s">
        <v>156</v>
      </c>
      <c r="C166" s="93">
        <v>60216402</v>
      </c>
      <c r="D166" s="94"/>
      <c r="E166" s="95"/>
      <c r="F166" s="81"/>
      <c r="G166" s="32"/>
      <c r="H166" s="48">
        <v>52149231.93</v>
      </c>
    </row>
    <row r="167" spans="2:8" x14ac:dyDescent="0.2">
      <c r="B167" s="30" t="s">
        <v>157</v>
      </c>
      <c r="C167" s="93">
        <v>0</v>
      </c>
      <c r="D167" s="94"/>
      <c r="E167" s="95"/>
      <c r="F167" s="82"/>
      <c r="G167" s="33"/>
      <c r="H167" s="48">
        <v>0</v>
      </c>
    </row>
    <row r="168" spans="2:8" x14ac:dyDescent="0.2">
      <c r="B168" s="30" t="s">
        <v>158</v>
      </c>
      <c r="C168" s="93">
        <v>0</v>
      </c>
      <c r="D168" s="94"/>
      <c r="E168" s="95"/>
      <c r="F168" s="82"/>
      <c r="G168" s="33"/>
      <c r="H168" s="48">
        <v>0</v>
      </c>
    </row>
    <row r="169" spans="2:8" x14ac:dyDescent="0.2">
      <c r="B169" s="78" t="s">
        <v>159</v>
      </c>
      <c r="C169" s="122">
        <v>0</v>
      </c>
      <c r="D169" s="123"/>
      <c r="E169" s="124"/>
      <c r="F169" s="83"/>
      <c r="G169" s="84"/>
      <c r="H169" s="76">
        <v>1069.52</v>
      </c>
    </row>
    <row r="170" spans="2:8" x14ac:dyDescent="0.2">
      <c r="B170" s="3"/>
      <c r="C170" s="8"/>
      <c r="D170" s="8"/>
      <c r="E170" s="8"/>
      <c r="F170" s="25"/>
      <c r="G170" s="25"/>
      <c r="H170" s="34" t="s">
        <v>160</v>
      </c>
    </row>
    <row r="171" spans="2:8" x14ac:dyDescent="0.2">
      <c r="H171" s="27" t="s">
        <v>54</v>
      </c>
    </row>
    <row r="172" spans="2:8" ht="26.25" customHeight="1" x14ac:dyDescent="0.2">
      <c r="B172" s="183" t="s">
        <v>204</v>
      </c>
      <c r="C172" s="161" t="s">
        <v>56</v>
      </c>
      <c r="D172" s="161" t="s">
        <v>57</v>
      </c>
      <c r="E172" s="161" t="s">
        <v>58</v>
      </c>
      <c r="F172" s="161" t="s">
        <v>59</v>
      </c>
      <c r="G172" s="184" t="s">
        <v>60</v>
      </c>
      <c r="H172" s="185"/>
    </row>
    <row r="173" spans="2:8" ht="26.25" customHeight="1" x14ac:dyDescent="0.2">
      <c r="B173" s="154"/>
      <c r="C173" s="155"/>
      <c r="D173" s="155"/>
      <c r="E173" s="155"/>
      <c r="F173" s="155"/>
      <c r="G173" s="158"/>
      <c r="H173" s="159"/>
    </row>
    <row r="174" spans="2:8" x14ac:dyDescent="0.2">
      <c r="B174" s="28" t="s">
        <v>161</v>
      </c>
      <c r="C174" s="51">
        <v>931681046.11000001</v>
      </c>
      <c r="D174" s="51">
        <v>723971410.79999995</v>
      </c>
      <c r="E174" s="51">
        <v>392298757.63</v>
      </c>
      <c r="F174" s="51">
        <v>378251100.39999998</v>
      </c>
      <c r="G174" s="119">
        <v>0</v>
      </c>
      <c r="H174" s="121"/>
    </row>
    <row r="175" spans="2:8" x14ac:dyDescent="0.2">
      <c r="B175" s="30" t="s">
        <v>162</v>
      </c>
      <c r="C175" s="49">
        <v>258377293.49000001</v>
      </c>
      <c r="D175" s="49">
        <v>201973660.49000001</v>
      </c>
      <c r="E175" s="49">
        <v>103354893.92</v>
      </c>
      <c r="F175" s="49">
        <v>99587726.890000001</v>
      </c>
      <c r="G175" s="93">
        <v>0</v>
      </c>
      <c r="H175" s="95"/>
    </row>
    <row r="176" spans="2:8" x14ac:dyDescent="0.2">
      <c r="B176" s="30" t="s">
        <v>163</v>
      </c>
      <c r="C176" s="49">
        <v>617838002.63</v>
      </c>
      <c r="D176" s="49">
        <v>474724421.76999998</v>
      </c>
      <c r="E176" s="49">
        <v>260230297.81</v>
      </c>
      <c r="F176" s="49">
        <v>250748856.77000001</v>
      </c>
      <c r="G176" s="93">
        <v>0</v>
      </c>
      <c r="H176" s="95"/>
    </row>
    <row r="177" spans="2:8" x14ac:dyDescent="0.2">
      <c r="B177" s="30" t="s">
        <v>164</v>
      </c>
      <c r="C177" s="49">
        <v>0</v>
      </c>
      <c r="D177" s="49">
        <v>0</v>
      </c>
      <c r="E177" s="49">
        <v>0</v>
      </c>
      <c r="F177" s="49">
        <v>0</v>
      </c>
      <c r="G177" s="93">
        <v>0</v>
      </c>
      <c r="H177" s="95"/>
    </row>
    <row r="178" spans="2:8" x14ac:dyDescent="0.2">
      <c r="B178" s="30" t="s">
        <v>165</v>
      </c>
      <c r="C178" s="49">
        <v>0</v>
      </c>
      <c r="D178" s="49">
        <v>0</v>
      </c>
      <c r="E178" s="49">
        <v>0</v>
      </c>
      <c r="F178" s="49">
        <v>0</v>
      </c>
      <c r="G178" s="93">
        <v>0</v>
      </c>
      <c r="H178" s="95"/>
    </row>
    <row r="179" spans="2:8" x14ac:dyDescent="0.2">
      <c r="B179" s="30" t="s">
        <v>166</v>
      </c>
      <c r="C179" s="49">
        <v>0</v>
      </c>
      <c r="D179" s="49">
        <v>0</v>
      </c>
      <c r="E179" s="49">
        <v>0</v>
      </c>
      <c r="F179" s="49">
        <v>0</v>
      </c>
      <c r="G179" s="93">
        <v>0</v>
      </c>
      <c r="H179" s="95"/>
    </row>
    <row r="180" spans="2:8" x14ac:dyDescent="0.2">
      <c r="B180" s="30" t="s">
        <v>167</v>
      </c>
      <c r="C180" s="49">
        <v>16636258.66</v>
      </c>
      <c r="D180" s="49">
        <v>15979675.130000001</v>
      </c>
      <c r="E180" s="49">
        <v>8761050.0700000003</v>
      </c>
      <c r="F180" s="49">
        <v>8441445.3499999996</v>
      </c>
      <c r="G180" s="93">
        <v>0</v>
      </c>
      <c r="H180" s="95"/>
    </row>
    <row r="181" spans="2:8" x14ac:dyDescent="0.2">
      <c r="B181" s="30" t="s">
        <v>168</v>
      </c>
      <c r="C181" s="49">
        <v>17142579.57</v>
      </c>
      <c r="D181" s="49">
        <v>16466013.07</v>
      </c>
      <c r="E181" s="49">
        <v>9027690.7300000004</v>
      </c>
      <c r="F181" s="49">
        <v>8698358.9000000004</v>
      </c>
      <c r="G181" s="93">
        <v>0</v>
      </c>
      <c r="H181" s="95"/>
    </row>
    <row r="182" spans="2:8" x14ac:dyDescent="0.2">
      <c r="B182" s="35" t="s">
        <v>169</v>
      </c>
      <c r="C182" s="52">
        <v>21686911.760000002</v>
      </c>
      <c r="D182" s="52">
        <v>14827640.33</v>
      </c>
      <c r="E182" s="52">
        <v>10924825.1</v>
      </c>
      <c r="F182" s="52">
        <v>10774712.49</v>
      </c>
      <c r="G182" s="122">
        <v>0</v>
      </c>
      <c r="H182" s="124"/>
    </row>
    <row r="183" spans="2:8" x14ac:dyDescent="0.2">
      <c r="B183" s="3"/>
      <c r="C183" s="8"/>
      <c r="D183" s="8"/>
      <c r="E183" s="8"/>
      <c r="F183" s="8"/>
      <c r="G183" s="114"/>
      <c r="H183" s="114"/>
    </row>
    <row r="184" spans="2:8" ht="32.25" customHeight="1" x14ac:dyDescent="0.2">
      <c r="B184" s="138" t="s">
        <v>170</v>
      </c>
      <c r="C184" s="149" t="s">
        <v>56</v>
      </c>
      <c r="D184" s="149" t="s">
        <v>57</v>
      </c>
      <c r="E184" s="149" t="s">
        <v>58</v>
      </c>
      <c r="F184" s="149" t="s">
        <v>59</v>
      </c>
      <c r="G184" s="156" t="s">
        <v>60</v>
      </c>
      <c r="H184" s="157"/>
    </row>
    <row r="185" spans="2:8" ht="32.25" customHeight="1" x14ac:dyDescent="0.2">
      <c r="B185" s="102"/>
      <c r="C185" s="140"/>
      <c r="D185" s="140"/>
      <c r="E185" s="140"/>
      <c r="F185" s="140"/>
      <c r="G185" s="106"/>
      <c r="H185" s="144"/>
    </row>
    <row r="186" spans="2:8" x14ac:dyDescent="0.2">
      <c r="B186" s="43" t="s">
        <v>171</v>
      </c>
      <c r="C186" s="51">
        <v>11480779922.709999</v>
      </c>
      <c r="D186" s="51">
        <v>8673975419.6800003</v>
      </c>
      <c r="E186" s="51">
        <v>6785474816.5200005</v>
      </c>
      <c r="F186" s="51">
        <v>6353847341.8599997</v>
      </c>
      <c r="G186" s="119">
        <v>0</v>
      </c>
      <c r="H186" s="121"/>
    </row>
    <row r="187" spans="2:8" x14ac:dyDescent="0.2">
      <c r="B187" s="30" t="s">
        <v>172</v>
      </c>
      <c r="C187" s="49">
        <v>11252403469.16</v>
      </c>
      <c r="D187" s="49">
        <v>8619167177.2900009</v>
      </c>
      <c r="E187" s="49">
        <v>6757393118.0299997</v>
      </c>
      <c r="F187" s="49">
        <v>6326772592.8199997</v>
      </c>
      <c r="G187" s="93">
        <v>0</v>
      </c>
      <c r="H187" s="95"/>
    </row>
    <row r="188" spans="2:8" x14ac:dyDescent="0.2">
      <c r="B188" s="30" t="s">
        <v>173</v>
      </c>
      <c r="C188" s="49">
        <v>8429020706.96</v>
      </c>
      <c r="D188" s="49">
        <v>6271437704.04</v>
      </c>
      <c r="E188" s="49">
        <v>5258005637.6899996</v>
      </c>
      <c r="F188" s="49">
        <v>4872268336.9899998</v>
      </c>
      <c r="G188" s="93">
        <v>0</v>
      </c>
      <c r="H188" s="95"/>
    </row>
    <row r="189" spans="2:8" x14ac:dyDescent="0.2">
      <c r="B189" s="30" t="s">
        <v>174</v>
      </c>
      <c r="C189" s="49">
        <v>0</v>
      </c>
      <c r="D189" s="49">
        <v>0</v>
      </c>
      <c r="E189" s="49">
        <v>0</v>
      </c>
      <c r="F189" s="49">
        <v>0</v>
      </c>
      <c r="G189" s="93">
        <v>0</v>
      </c>
      <c r="H189" s="95"/>
    </row>
    <row r="190" spans="2:8" ht="25.5" x14ac:dyDescent="0.2">
      <c r="B190" s="30" t="s">
        <v>175</v>
      </c>
      <c r="C190" s="49">
        <v>441681132.83999997</v>
      </c>
      <c r="D190" s="49">
        <v>396985879.13999999</v>
      </c>
      <c r="E190" s="49">
        <v>310569280.87</v>
      </c>
      <c r="F190" s="49">
        <v>310278165.56</v>
      </c>
      <c r="G190" s="93">
        <v>0</v>
      </c>
      <c r="H190" s="95"/>
    </row>
    <row r="191" spans="2:8" x14ac:dyDescent="0.2">
      <c r="B191" s="30" t="s">
        <v>176</v>
      </c>
      <c r="C191" s="49">
        <v>2381701629.3600001</v>
      </c>
      <c r="D191" s="49">
        <v>1950743594.1099999</v>
      </c>
      <c r="E191" s="49">
        <v>1188818199.47</v>
      </c>
      <c r="F191" s="49">
        <v>1144226090.27</v>
      </c>
      <c r="G191" s="93">
        <v>0</v>
      </c>
      <c r="H191" s="95"/>
    </row>
    <row r="192" spans="2:8" x14ac:dyDescent="0.2">
      <c r="B192" s="30" t="s">
        <v>177</v>
      </c>
      <c r="C192" s="49">
        <v>228376453.55000001</v>
      </c>
      <c r="D192" s="49">
        <v>54808242.390000001</v>
      </c>
      <c r="E192" s="49">
        <v>28081698.489999998</v>
      </c>
      <c r="F192" s="49">
        <v>27074749.039999999</v>
      </c>
      <c r="G192" s="93">
        <v>0</v>
      </c>
      <c r="H192" s="95"/>
    </row>
    <row r="193" spans="2:8" ht="25.5" x14ac:dyDescent="0.2">
      <c r="B193" s="30" t="s">
        <v>178</v>
      </c>
      <c r="C193" s="49">
        <v>0</v>
      </c>
      <c r="D193" s="49">
        <v>0</v>
      </c>
      <c r="E193" s="49">
        <v>0</v>
      </c>
      <c r="F193" s="49">
        <v>0</v>
      </c>
      <c r="G193" s="93">
        <v>0</v>
      </c>
      <c r="H193" s="95"/>
    </row>
    <row r="194" spans="2:8" x14ac:dyDescent="0.2">
      <c r="B194" s="35" t="s">
        <v>179</v>
      </c>
      <c r="C194" s="52">
        <v>228376453.55000001</v>
      </c>
      <c r="D194" s="52">
        <v>54808242.390000001</v>
      </c>
      <c r="E194" s="52">
        <v>28081698.489999998</v>
      </c>
      <c r="F194" s="52">
        <v>27074749.039999999</v>
      </c>
      <c r="G194" s="122">
        <v>0</v>
      </c>
      <c r="H194" s="124"/>
    </row>
    <row r="196" spans="2:8" ht="12.75" customHeight="1" x14ac:dyDescent="0.2">
      <c r="B196" s="138" t="s">
        <v>180</v>
      </c>
      <c r="C196" s="156" t="s">
        <v>181</v>
      </c>
      <c r="D196" s="186"/>
      <c r="E196" s="175"/>
      <c r="F196" s="156" t="s">
        <v>182</v>
      </c>
      <c r="G196" s="186"/>
      <c r="H196" s="157"/>
    </row>
    <row r="197" spans="2:8" x14ac:dyDescent="0.2">
      <c r="B197" s="102"/>
      <c r="C197" s="106"/>
      <c r="D197" s="107"/>
      <c r="E197" s="108"/>
      <c r="F197" s="106"/>
      <c r="G197" s="107"/>
      <c r="H197" s="144"/>
    </row>
    <row r="198" spans="2:8" x14ac:dyDescent="0.2">
      <c r="B198" s="36" t="s">
        <v>183</v>
      </c>
      <c r="C198" s="86"/>
      <c r="D198" s="85"/>
      <c r="E198" s="73">
        <v>484276819</v>
      </c>
      <c r="F198" s="86"/>
      <c r="G198" s="85"/>
      <c r="H198" s="74">
        <v>25639691.280000001</v>
      </c>
    </row>
    <row r="199" spans="2:8" x14ac:dyDescent="0.2">
      <c r="B199" s="30" t="s">
        <v>184</v>
      </c>
      <c r="C199" s="37"/>
      <c r="D199" s="38"/>
      <c r="E199" s="47">
        <v>3651436371.25</v>
      </c>
      <c r="F199" s="37"/>
      <c r="G199" s="38"/>
      <c r="H199" s="48">
        <v>266384937.16</v>
      </c>
    </row>
    <row r="200" spans="2:8" x14ac:dyDescent="0.2">
      <c r="B200" s="30" t="s">
        <v>185</v>
      </c>
      <c r="C200" s="37"/>
      <c r="D200" s="38"/>
      <c r="E200" s="47">
        <v>3599380656.04</v>
      </c>
      <c r="F200" s="37"/>
      <c r="G200" s="38"/>
      <c r="H200" s="48">
        <v>215680243.69</v>
      </c>
    </row>
    <row r="201" spans="2:8" x14ac:dyDescent="0.2">
      <c r="B201" s="30" t="s">
        <v>186</v>
      </c>
      <c r="C201" s="37"/>
      <c r="D201" s="38"/>
      <c r="E201" s="47">
        <v>536332534.20999998</v>
      </c>
      <c r="F201" s="37"/>
      <c r="G201" s="38"/>
      <c r="H201" s="48">
        <v>76344384.75</v>
      </c>
    </row>
    <row r="202" spans="2:8" x14ac:dyDescent="0.2">
      <c r="B202" s="30" t="s">
        <v>187</v>
      </c>
      <c r="C202" s="37"/>
      <c r="D202" s="38"/>
      <c r="E202" s="47">
        <v>13829685.470000001</v>
      </c>
      <c r="F202" s="37"/>
      <c r="G202" s="38"/>
      <c r="H202" s="48">
        <v>2974318.99</v>
      </c>
    </row>
    <row r="203" spans="2:8" x14ac:dyDescent="0.2">
      <c r="B203" s="30" t="s">
        <v>188</v>
      </c>
      <c r="C203" s="37"/>
      <c r="D203" s="38"/>
      <c r="E203" s="47">
        <v>0</v>
      </c>
      <c r="F203" s="37"/>
      <c r="G203" s="38"/>
      <c r="H203" s="48">
        <v>0</v>
      </c>
    </row>
    <row r="204" spans="2:8" x14ac:dyDescent="0.2">
      <c r="B204" s="35" t="s">
        <v>189</v>
      </c>
      <c r="C204" s="39"/>
      <c r="D204" s="40"/>
      <c r="E204" s="75">
        <v>550162219.67999995</v>
      </c>
      <c r="F204" s="39"/>
      <c r="G204" s="40"/>
      <c r="H204" s="76">
        <v>79318703.739999995</v>
      </c>
    </row>
    <row r="205" spans="2:8" x14ac:dyDescent="0.2">
      <c r="B205" s="1" t="str">
        <f ca="1">CONCATENATE("FONTE: Sistema: SIAFIC CARIOCA,  Unidade Responsável: Controladoria Geral do Município, Data e hora da Emissão: ",TEXT(NOW(),"dd/mm/aaaa hh:mm"))</f>
        <v>FONTE: Sistema: SIAFIC CARIOCA,  Unidade Responsável: Controladoria Geral do Município, Data e hora da Emissão: 29/09/2026 11:45</v>
      </c>
      <c r="H205" s="41" t="s">
        <v>190</v>
      </c>
    </row>
    <row r="206" spans="2:8" ht="188.25" customHeight="1" x14ac:dyDescent="0.2">
      <c r="B206" s="187" t="s">
        <v>191</v>
      </c>
      <c r="C206" s="187"/>
      <c r="D206" s="187"/>
      <c r="E206" s="187"/>
      <c r="F206" s="187"/>
      <c r="G206" s="187"/>
    </row>
    <row r="207" spans="2:8" x14ac:dyDescent="0.2">
      <c r="B207" s="97"/>
      <c r="C207" s="87"/>
      <c r="D207" s="87"/>
      <c r="E207" s="87"/>
      <c r="F207" s="87"/>
      <c r="G207" s="87"/>
    </row>
    <row r="208" spans="2:8" x14ac:dyDescent="0.2">
      <c r="B208" s="87"/>
      <c r="C208" s="87"/>
      <c r="D208" s="87"/>
      <c r="E208" s="87"/>
      <c r="F208" s="87"/>
      <c r="G208" s="87"/>
    </row>
    <row r="209" spans="3:8" x14ac:dyDescent="0.2">
      <c r="C209" s="97"/>
      <c r="D209" s="87"/>
      <c r="E209" s="87"/>
      <c r="F209" s="87"/>
      <c r="H209" s="2"/>
    </row>
  </sheetData>
  <mergeCells count="275">
    <mergeCell ref="K129:L129"/>
    <mergeCell ref="K130:L130"/>
    <mergeCell ref="K131:L131"/>
    <mergeCell ref="K132:L132"/>
    <mergeCell ref="J14:L14"/>
    <mergeCell ref="G98:H98"/>
    <mergeCell ref="G99:H99"/>
    <mergeCell ref="K128:L128"/>
    <mergeCell ref="B206:G206"/>
    <mergeCell ref="G186:H186"/>
    <mergeCell ref="G187:H187"/>
    <mergeCell ref="G188:H188"/>
    <mergeCell ref="G189:H189"/>
    <mergeCell ref="G190:H190"/>
    <mergeCell ref="G191:H191"/>
    <mergeCell ref="G180:H180"/>
    <mergeCell ref="G181:H181"/>
    <mergeCell ref="G182:H182"/>
    <mergeCell ref="G183:H183"/>
    <mergeCell ref="B184:B185"/>
    <mergeCell ref="C184:C185"/>
    <mergeCell ref="D184:D185"/>
    <mergeCell ref="E184:E185"/>
    <mergeCell ref="F184:F185"/>
    <mergeCell ref="B207:G207"/>
    <mergeCell ref="B208:G208"/>
    <mergeCell ref="C209:F209"/>
    <mergeCell ref="G192:H192"/>
    <mergeCell ref="G193:H193"/>
    <mergeCell ref="G194:H194"/>
    <mergeCell ref="B196:B197"/>
    <mergeCell ref="C196:E197"/>
    <mergeCell ref="F196:H197"/>
    <mergeCell ref="G184:H185"/>
    <mergeCell ref="G174:H174"/>
    <mergeCell ref="G175:H175"/>
    <mergeCell ref="G176:H176"/>
    <mergeCell ref="G177:H177"/>
    <mergeCell ref="G178:H178"/>
    <mergeCell ref="G179:H179"/>
    <mergeCell ref="B172:B173"/>
    <mergeCell ref="C172:C173"/>
    <mergeCell ref="D172:D173"/>
    <mergeCell ref="E172:E173"/>
    <mergeCell ref="F172:F173"/>
    <mergeCell ref="G172:H173"/>
    <mergeCell ref="C164:E164"/>
    <mergeCell ref="C165:E165"/>
    <mergeCell ref="C166:E166"/>
    <mergeCell ref="C167:E167"/>
    <mergeCell ref="C168:E168"/>
    <mergeCell ref="C169:E169"/>
    <mergeCell ref="C158:E158"/>
    <mergeCell ref="C159:E159"/>
    <mergeCell ref="C160:E160"/>
    <mergeCell ref="C161:E161"/>
    <mergeCell ref="C162:E162"/>
    <mergeCell ref="C163:E163"/>
    <mergeCell ref="G150:H150"/>
    <mergeCell ref="G151:H151"/>
    <mergeCell ref="G152:H152"/>
    <mergeCell ref="G153:H153"/>
    <mergeCell ref="B155:H155"/>
    <mergeCell ref="B156:B157"/>
    <mergeCell ref="C156:E157"/>
    <mergeCell ref="F156:H157"/>
    <mergeCell ref="B148:B149"/>
    <mergeCell ref="C148:C149"/>
    <mergeCell ref="D148:D149"/>
    <mergeCell ref="E148:E149"/>
    <mergeCell ref="F148:F149"/>
    <mergeCell ref="G148:H149"/>
    <mergeCell ref="B143:F143"/>
    <mergeCell ref="G143:H143"/>
    <mergeCell ref="B145:C145"/>
    <mergeCell ref="D145:E145"/>
    <mergeCell ref="G145:H145"/>
    <mergeCell ref="B146:C146"/>
    <mergeCell ref="D146:E146"/>
    <mergeCell ref="G146:H146"/>
    <mergeCell ref="B140:F140"/>
    <mergeCell ref="G140:H140"/>
    <mergeCell ref="B141:F141"/>
    <mergeCell ref="G141:H141"/>
    <mergeCell ref="B142:F142"/>
    <mergeCell ref="G142:H142"/>
    <mergeCell ref="B137:F137"/>
    <mergeCell ref="G137:H137"/>
    <mergeCell ref="B138:F138"/>
    <mergeCell ref="G138:H138"/>
    <mergeCell ref="B139:F139"/>
    <mergeCell ref="G139:H139"/>
    <mergeCell ref="G133:H133"/>
    <mergeCell ref="G134:H134"/>
    <mergeCell ref="B136:F136"/>
    <mergeCell ref="G136:H136"/>
    <mergeCell ref="G130:H130"/>
    <mergeCell ref="G131:H131"/>
    <mergeCell ref="G132:H132"/>
    <mergeCell ref="B127:H127"/>
    <mergeCell ref="B128:B129"/>
    <mergeCell ref="C128:C129"/>
    <mergeCell ref="D128:D129"/>
    <mergeCell ref="E128:E129"/>
    <mergeCell ref="F128:F129"/>
    <mergeCell ref="G128:H129"/>
    <mergeCell ref="G123:H123"/>
    <mergeCell ref="G124:H124"/>
    <mergeCell ref="G125:H125"/>
    <mergeCell ref="G120:H120"/>
    <mergeCell ref="G121:H121"/>
    <mergeCell ref="G122:H122"/>
    <mergeCell ref="G118:H118"/>
    <mergeCell ref="G119:H119"/>
    <mergeCell ref="B115:H115"/>
    <mergeCell ref="B116:B117"/>
    <mergeCell ref="C116:C117"/>
    <mergeCell ref="D116:D117"/>
    <mergeCell ref="E116:E117"/>
    <mergeCell ref="F116:F117"/>
    <mergeCell ref="G116:H117"/>
    <mergeCell ref="G107:G109"/>
    <mergeCell ref="H107:H109"/>
    <mergeCell ref="G105:H105"/>
    <mergeCell ref="B107:B109"/>
    <mergeCell ref="C107:C109"/>
    <mergeCell ref="D107:D109"/>
    <mergeCell ref="E107:E109"/>
    <mergeCell ref="F107:F109"/>
    <mergeCell ref="C101:D101"/>
    <mergeCell ref="G101:H101"/>
    <mergeCell ref="B103:B104"/>
    <mergeCell ref="C103:C104"/>
    <mergeCell ref="D103:D104"/>
    <mergeCell ref="E103:E104"/>
    <mergeCell ref="F103:F104"/>
    <mergeCell ref="G103:H104"/>
    <mergeCell ref="C98:D98"/>
    <mergeCell ref="C99:D99"/>
    <mergeCell ref="C100:D100"/>
    <mergeCell ref="G100:H100"/>
    <mergeCell ref="B95:B96"/>
    <mergeCell ref="C95:D96"/>
    <mergeCell ref="E95:E96"/>
    <mergeCell ref="F95:F96"/>
    <mergeCell ref="G95:H96"/>
    <mergeCell ref="G82:G83"/>
    <mergeCell ref="H82:H83"/>
    <mergeCell ref="G79:H79"/>
    <mergeCell ref="B81:H81"/>
    <mergeCell ref="B82:B83"/>
    <mergeCell ref="C82:C83"/>
    <mergeCell ref="D82:D83"/>
    <mergeCell ref="E82:E83"/>
    <mergeCell ref="F82:F83"/>
    <mergeCell ref="G76:H76"/>
    <mergeCell ref="G77:H77"/>
    <mergeCell ref="G78:H78"/>
    <mergeCell ref="G73:H73"/>
    <mergeCell ref="G74:H74"/>
    <mergeCell ref="G75:H75"/>
    <mergeCell ref="G70:H70"/>
    <mergeCell ref="G71:H71"/>
    <mergeCell ref="G72:H72"/>
    <mergeCell ref="G67:H67"/>
    <mergeCell ref="G68:H68"/>
    <mergeCell ref="G69:H69"/>
    <mergeCell ref="G65:H65"/>
    <mergeCell ref="G66:H66"/>
    <mergeCell ref="C60:H60"/>
    <mergeCell ref="B63:B64"/>
    <mergeCell ref="C63:C64"/>
    <mergeCell ref="D63:D64"/>
    <mergeCell ref="E63:E64"/>
    <mergeCell ref="F63:F64"/>
    <mergeCell ref="G63:H64"/>
    <mergeCell ref="C56:H56"/>
    <mergeCell ref="C57:H57"/>
    <mergeCell ref="C58:H58"/>
    <mergeCell ref="C52:E52"/>
    <mergeCell ref="F52:H52"/>
    <mergeCell ref="C53:E53"/>
    <mergeCell ref="F53:H53"/>
    <mergeCell ref="C54:H54"/>
    <mergeCell ref="C55:H55"/>
    <mergeCell ref="C49:E49"/>
    <mergeCell ref="F49:H49"/>
    <mergeCell ref="C50:E50"/>
    <mergeCell ref="F50:H50"/>
    <mergeCell ref="C51:E51"/>
    <mergeCell ref="F51:H51"/>
    <mergeCell ref="C46:E46"/>
    <mergeCell ref="F46:H46"/>
    <mergeCell ref="C47:E47"/>
    <mergeCell ref="F47:H47"/>
    <mergeCell ref="C48:E48"/>
    <mergeCell ref="F48:H48"/>
    <mergeCell ref="C43:E43"/>
    <mergeCell ref="F43:H43"/>
    <mergeCell ref="C44:E44"/>
    <mergeCell ref="F44:H44"/>
    <mergeCell ref="C45:E45"/>
    <mergeCell ref="F45:H45"/>
    <mergeCell ref="C40:E40"/>
    <mergeCell ref="F40:H40"/>
    <mergeCell ref="C41:E41"/>
    <mergeCell ref="F41:H41"/>
    <mergeCell ref="C42:E42"/>
    <mergeCell ref="F42:H42"/>
    <mergeCell ref="C37:E37"/>
    <mergeCell ref="F37:H37"/>
    <mergeCell ref="C38:E38"/>
    <mergeCell ref="F38:H38"/>
    <mergeCell ref="C39:E39"/>
    <mergeCell ref="F39:H39"/>
    <mergeCell ref="C34:E34"/>
    <mergeCell ref="F34:H34"/>
    <mergeCell ref="C35:E35"/>
    <mergeCell ref="F35:H35"/>
    <mergeCell ref="C36:E36"/>
    <mergeCell ref="F36:H36"/>
    <mergeCell ref="C30:E30"/>
    <mergeCell ref="F30:H30"/>
    <mergeCell ref="B31:H31"/>
    <mergeCell ref="B32:B33"/>
    <mergeCell ref="C32:E33"/>
    <mergeCell ref="F32:H33"/>
    <mergeCell ref="C27:E27"/>
    <mergeCell ref="F27:H27"/>
    <mergeCell ref="C28:E28"/>
    <mergeCell ref="F28:H28"/>
    <mergeCell ref="C29:E29"/>
    <mergeCell ref="F29:H29"/>
    <mergeCell ref="C24:E24"/>
    <mergeCell ref="F24:H24"/>
    <mergeCell ref="C25:E25"/>
    <mergeCell ref="F25:H25"/>
    <mergeCell ref="C26:E26"/>
    <mergeCell ref="F26:H26"/>
    <mergeCell ref="C21:E21"/>
    <mergeCell ref="F21:H21"/>
    <mergeCell ref="C22:E22"/>
    <mergeCell ref="F22:H22"/>
    <mergeCell ref="C23:E23"/>
    <mergeCell ref="F23:H23"/>
    <mergeCell ref="C19:E19"/>
    <mergeCell ref="F19:H19"/>
    <mergeCell ref="C20:E20"/>
    <mergeCell ref="F20:H20"/>
    <mergeCell ref="C15:E15"/>
    <mergeCell ref="F15:H15"/>
    <mergeCell ref="C16:E16"/>
    <mergeCell ref="F16:H16"/>
    <mergeCell ref="C17:E17"/>
    <mergeCell ref="F17:H17"/>
    <mergeCell ref="C14:E14"/>
    <mergeCell ref="F14:H14"/>
    <mergeCell ref="F7:H7"/>
    <mergeCell ref="B8:E8"/>
    <mergeCell ref="B9:H9"/>
    <mergeCell ref="B10:B11"/>
    <mergeCell ref="C10:E11"/>
    <mergeCell ref="F10:H11"/>
    <mergeCell ref="C18:E18"/>
    <mergeCell ref="F18:H18"/>
    <mergeCell ref="B1:H1"/>
    <mergeCell ref="B2:H2"/>
    <mergeCell ref="B3:H3"/>
    <mergeCell ref="B4:H4"/>
    <mergeCell ref="B5:H5"/>
    <mergeCell ref="B6:H6"/>
    <mergeCell ref="C12:E12"/>
    <mergeCell ref="F12:H12"/>
    <mergeCell ref="C13:E13"/>
    <mergeCell ref="F13:H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6" firstPageNumber="0" fitToHeight="4" pageOrder="overThenDown" orientation="landscape" horizontalDpi="300" verticalDpi="300" r:id="rId1"/>
  <headerFooter alignWithMargins="0"/>
  <rowBreaks count="3" manualBreakCount="3">
    <brk id="61" min="1" max="7" man="1"/>
    <brk id="113" min="1" max="7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RREO anexo 8</vt:lpstr>
      <vt:lpstr>'RREO anexo 8'!Area_de_impressao</vt:lpstr>
      <vt:lpstr>'RREO anexo 8'!Titulos_de_impressao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Claudia Rodrigues Franklin</dc:creator>
  <cp:lastModifiedBy>Ian Victor Prado Castilho</cp:lastModifiedBy>
  <cp:lastPrinted>2026-09-29T14:45:58Z</cp:lastPrinted>
  <dcterms:created xsi:type="dcterms:W3CDTF">2026-09-23T15:51:54Z</dcterms:created>
  <dcterms:modified xsi:type="dcterms:W3CDTF">2026-09-29T14:48:34Z</dcterms:modified>
</cp:coreProperties>
</file>